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4\保育ソリューション事業部\01-コンサルティング\20-新規申請書類サンプル【整備費】\02-法人提出用\"/>
    </mc:Choice>
  </mc:AlternateContent>
  <xr:revisionPtr revIDLastSave="0" documentId="8_{2B6739DE-C042-4619-9DFD-45C92720881C}" xr6:coauthVersionLast="46" xr6:coauthVersionMax="46" xr10:uidLastSave="{00000000-0000-0000-0000-000000000000}"/>
  <bookViews>
    <workbookView xWindow="-108" yWindow="-108" windowWidth="23256" windowHeight="12576" firstSheet="1" activeTab="4" xr2:uid="{13E567D3-4E8A-46CD-A120-9EF8B791FFAD}"/>
  </bookViews>
  <sheets>
    <sheet name="2020年度保育園予算書" sheetId="7" r:id="rId1"/>
    <sheet name="2021年度保育園予算書" sheetId="10" r:id="rId2"/>
    <sheet name="2022年度保育園予算書 " sheetId="11" r:id="rId3"/>
    <sheet name="2023年度保育園予算書 " sheetId="12" r:id="rId4"/>
    <sheet name="2024年度保育園予算書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7" l="1"/>
  <c r="J42" i="12" l="1"/>
  <c r="K42" i="10"/>
  <c r="G42" i="7"/>
  <c r="H42" i="7"/>
  <c r="I42" i="7"/>
  <c r="J42" i="7"/>
  <c r="K42" i="7"/>
  <c r="L42" i="7"/>
  <c r="F11" i="7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F42" i="13" s="1"/>
  <c r="S40" i="13"/>
  <c r="S39" i="13"/>
  <c r="S38" i="13"/>
  <c r="S37" i="13"/>
  <c r="P36" i="13"/>
  <c r="O36" i="13"/>
  <c r="N36" i="13"/>
  <c r="F36" i="13"/>
  <c r="S35" i="13"/>
  <c r="S34" i="13"/>
  <c r="P33" i="13"/>
  <c r="O33" i="13"/>
  <c r="N33" i="13"/>
  <c r="F33" i="13"/>
  <c r="S32" i="13"/>
  <c r="S31" i="13"/>
  <c r="R30" i="13"/>
  <c r="R42" i="13" s="1"/>
  <c r="Q30" i="13"/>
  <c r="Q42" i="13" s="1"/>
  <c r="P30" i="13"/>
  <c r="P42" i="13" s="1"/>
  <c r="O30" i="13"/>
  <c r="O42" i="13" s="1"/>
  <c r="N30" i="13"/>
  <c r="N42" i="13" s="1"/>
  <c r="M30" i="13"/>
  <c r="M42" i="13" s="1"/>
  <c r="L30" i="13"/>
  <c r="L42" i="13" s="1"/>
  <c r="K30" i="13"/>
  <c r="K42" i="13" s="1"/>
  <c r="J30" i="13"/>
  <c r="J42" i="13" s="1"/>
  <c r="I30" i="13"/>
  <c r="I42" i="13" s="1"/>
  <c r="H30" i="13"/>
  <c r="H42" i="13" s="1"/>
  <c r="G30" i="13"/>
  <c r="G42" i="13" s="1"/>
  <c r="F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S14" i="13"/>
  <c r="S13" i="13"/>
  <c r="S12" i="13"/>
  <c r="R11" i="13"/>
  <c r="Q11" i="13"/>
  <c r="P11" i="13"/>
  <c r="O11" i="13"/>
  <c r="N11" i="13"/>
  <c r="M11" i="13"/>
  <c r="L11" i="13"/>
  <c r="L16" i="13" s="1"/>
  <c r="K11" i="13"/>
  <c r="J11" i="13"/>
  <c r="I11" i="13"/>
  <c r="H11" i="13"/>
  <c r="G11" i="13"/>
  <c r="F11" i="13"/>
  <c r="S10" i="13"/>
  <c r="S9" i="13"/>
  <c r="S8" i="13"/>
  <c r="S7" i="13"/>
  <c r="S6" i="13"/>
  <c r="S5" i="13"/>
  <c r="S4" i="13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F42" i="12" s="1"/>
  <c r="S40" i="12"/>
  <c r="S39" i="12"/>
  <c r="S38" i="12"/>
  <c r="S37" i="12"/>
  <c r="P36" i="12"/>
  <c r="O36" i="12"/>
  <c r="N36" i="12"/>
  <c r="F36" i="12"/>
  <c r="S35" i="12"/>
  <c r="S34" i="12"/>
  <c r="P33" i="12"/>
  <c r="O33" i="12"/>
  <c r="N33" i="12"/>
  <c r="S33" i="12" s="1"/>
  <c r="F33" i="12"/>
  <c r="S32" i="12"/>
  <c r="S31" i="12"/>
  <c r="R30" i="12"/>
  <c r="R42" i="12" s="1"/>
  <c r="Q30" i="12"/>
  <c r="Q42" i="12" s="1"/>
  <c r="P30" i="12"/>
  <c r="P42" i="12" s="1"/>
  <c r="O30" i="12"/>
  <c r="O42" i="12" s="1"/>
  <c r="N30" i="12"/>
  <c r="N42" i="12" s="1"/>
  <c r="M30" i="12"/>
  <c r="M42" i="12" s="1"/>
  <c r="L30" i="12"/>
  <c r="L42" i="12" s="1"/>
  <c r="K30" i="12"/>
  <c r="K42" i="12" s="1"/>
  <c r="J30" i="12"/>
  <c r="I30" i="12"/>
  <c r="I42" i="12" s="1"/>
  <c r="H30" i="12"/>
  <c r="H42" i="12" s="1"/>
  <c r="G30" i="12"/>
  <c r="G42" i="12" s="1"/>
  <c r="F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S14" i="12"/>
  <c r="S13" i="12"/>
  <c r="S12" i="12"/>
  <c r="R11" i="12"/>
  <c r="R16" i="12" s="1"/>
  <c r="Q11" i="12"/>
  <c r="P11" i="12"/>
  <c r="O11" i="12"/>
  <c r="N11" i="12"/>
  <c r="M11" i="12"/>
  <c r="M16" i="12" s="1"/>
  <c r="L11" i="12"/>
  <c r="K11" i="12"/>
  <c r="J11" i="12"/>
  <c r="I11" i="12"/>
  <c r="H11" i="12"/>
  <c r="G11" i="12"/>
  <c r="F11" i="12"/>
  <c r="S10" i="12"/>
  <c r="S9" i="12"/>
  <c r="S8" i="12"/>
  <c r="S7" i="12"/>
  <c r="S6" i="12"/>
  <c r="S5" i="12"/>
  <c r="S4" i="12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F42" i="11" s="1"/>
  <c r="S40" i="11"/>
  <c r="S39" i="11"/>
  <c r="S38" i="11"/>
  <c r="S37" i="11"/>
  <c r="P36" i="11"/>
  <c r="O36" i="11"/>
  <c r="N36" i="11"/>
  <c r="F36" i="11"/>
  <c r="S35" i="11"/>
  <c r="S34" i="11"/>
  <c r="P33" i="11"/>
  <c r="O33" i="11"/>
  <c r="N33" i="11"/>
  <c r="S33" i="11" s="1"/>
  <c r="F33" i="11"/>
  <c r="S32" i="11"/>
  <c r="S31" i="11"/>
  <c r="R30" i="11"/>
  <c r="R42" i="11" s="1"/>
  <c r="Q30" i="11"/>
  <c r="Q42" i="11" s="1"/>
  <c r="P30" i="11"/>
  <c r="P42" i="11" s="1"/>
  <c r="O30" i="11"/>
  <c r="O42" i="11" s="1"/>
  <c r="N30" i="11"/>
  <c r="N42" i="11" s="1"/>
  <c r="M30" i="11"/>
  <c r="M42" i="11" s="1"/>
  <c r="L30" i="11"/>
  <c r="L42" i="11" s="1"/>
  <c r="K30" i="11"/>
  <c r="K42" i="11" s="1"/>
  <c r="J30" i="11"/>
  <c r="J42" i="11" s="1"/>
  <c r="I30" i="11"/>
  <c r="I42" i="11" s="1"/>
  <c r="H30" i="11"/>
  <c r="H42" i="11" s="1"/>
  <c r="G30" i="11"/>
  <c r="G42" i="11" s="1"/>
  <c r="F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S14" i="11"/>
  <c r="S13" i="11"/>
  <c r="S12" i="11"/>
  <c r="R11" i="11"/>
  <c r="Q11" i="11"/>
  <c r="P11" i="11"/>
  <c r="O11" i="11"/>
  <c r="N11" i="11"/>
  <c r="M11" i="11"/>
  <c r="M16" i="11" s="1"/>
  <c r="L11" i="11"/>
  <c r="K11" i="11"/>
  <c r="J11" i="11"/>
  <c r="I11" i="11"/>
  <c r="H11" i="11"/>
  <c r="G11" i="11"/>
  <c r="F11" i="11"/>
  <c r="S10" i="11"/>
  <c r="S9" i="11"/>
  <c r="S8" i="11"/>
  <c r="S7" i="11"/>
  <c r="S6" i="11"/>
  <c r="S5" i="11"/>
  <c r="S4" i="11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F42" i="10" s="1"/>
  <c r="S40" i="10"/>
  <c r="S39" i="10"/>
  <c r="S38" i="10"/>
  <c r="S37" i="10"/>
  <c r="P36" i="10"/>
  <c r="O36" i="10"/>
  <c r="N36" i="10"/>
  <c r="F36" i="10"/>
  <c r="S35" i="10"/>
  <c r="S34" i="10"/>
  <c r="P33" i="10"/>
  <c r="O33" i="10"/>
  <c r="N33" i="10"/>
  <c r="S33" i="10" s="1"/>
  <c r="F33" i="10"/>
  <c r="S32" i="10"/>
  <c r="S31" i="10"/>
  <c r="R30" i="10"/>
  <c r="R42" i="10" s="1"/>
  <c r="Q30" i="10"/>
  <c r="Q42" i="10" s="1"/>
  <c r="P30" i="10"/>
  <c r="P42" i="10" s="1"/>
  <c r="O30" i="10"/>
  <c r="O42" i="10" s="1"/>
  <c r="N30" i="10"/>
  <c r="N42" i="10" s="1"/>
  <c r="M30" i="10"/>
  <c r="M42" i="10" s="1"/>
  <c r="L30" i="10"/>
  <c r="L42" i="10" s="1"/>
  <c r="K30" i="10"/>
  <c r="J30" i="10"/>
  <c r="J42" i="10" s="1"/>
  <c r="I30" i="10"/>
  <c r="I42" i="10" s="1"/>
  <c r="H30" i="10"/>
  <c r="H42" i="10" s="1"/>
  <c r="G30" i="10"/>
  <c r="G42" i="10" s="1"/>
  <c r="F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S14" i="10"/>
  <c r="S13" i="10"/>
  <c r="S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S10" i="10"/>
  <c r="S9" i="10"/>
  <c r="S8" i="10"/>
  <c r="S7" i="10"/>
  <c r="S6" i="10"/>
  <c r="S5" i="10"/>
  <c r="S4" i="10"/>
  <c r="F15" i="7"/>
  <c r="S4" i="7"/>
  <c r="S12" i="7"/>
  <c r="S5" i="7"/>
  <c r="S6" i="7"/>
  <c r="S7" i="7"/>
  <c r="S8" i="7"/>
  <c r="S9" i="7"/>
  <c r="S10" i="7"/>
  <c r="G11" i="7"/>
  <c r="F30" i="7"/>
  <c r="F33" i="7"/>
  <c r="F36" i="7"/>
  <c r="F41" i="7"/>
  <c r="F42" i="7" s="1"/>
  <c r="S32" i="7"/>
  <c r="M16" i="13" l="1"/>
  <c r="L16" i="12"/>
  <c r="J16" i="12"/>
  <c r="R16" i="11"/>
  <c r="R16" i="13"/>
  <c r="Q16" i="12"/>
  <c r="Q16" i="13"/>
  <c r="Q16" i="11"/>
  <c r="P16" i="13"/>
  <c r="P16" i="11"/>
  <c r="P16" i="12"/>
  <c r="O16" i="13"/>
  <c r="O16" i="11"/>
  <c r="O16" i="12"/>
  <c r="N16" i="11"/>
  <c r="N16" i="12"/>
  <c r="N16" i="13"/>
  <c r="L16" i="11"/>
  <c r="K16" i="13"/>
  <c r="K16" i="11"/>
  <c r="K16" i="12"/>
  <c r="J16" i="13"/>
  <c r="J16" i="11"/>
  <c r="I16" i="12"/>
  <c r="I16" i="13"/>
  <c r="I16" i="11"/>
  <c r="G16" i="13"/>
  <c r="G16" i="12"/>
  <c r="H16" i="12"/>
  <c r="H16" i="11"/>
  <c r="H16" i="13"/>
  <c r="G16" i="11"/>
  <c r="M16" i="10"/>
  <c r="R16" i="10"/>
  <c r="Q16" i="10"/>
  <c r="P16" i="10"/>
  <c r="O16" i="10"/>
  <c r="N16" i="10"/>
  <c r="L16" i="10"/>
  <c r="K16" i="10"/>
  <c r="J16" i="10"/>
  <c r="I16" i="10"/>
  <c r="H16" i="10"/>
  <c r="G16" i="10"/>
  <c r="S41" i="13"/>
  <c r="F16" i="13"/>
  <c r="S30" i="13"/>
  <c r="S36" i="13"/>
  <c r="S15" i="13"/>
  <c r="S33" i="13"/>
  <c r="F16" i="12"/>
  <c r="S11" i="12"/>
  <c r="S36" i="12"/>
  <c r="S30" i="12"/>
  <c r="F16" i="11"/>
  <c r="S42" i="11"/>
  <c r="S36" i="11"/>
  <c r="S41" i="11"/>
  <c r="S11" i="11"/>
  <c r="F16" i="10"/>
  <c r="S11" i="10"/>
  <c r="S36" i="10"/>
  <c r="S41" i="10"/>
  <c r="S30" i="10"/>
  <c r="F16" i="7"/>
  <c r="S11" i="13"/>
  <c r="S41" i="12"/>
  <c r="S15" i="12"/>
  <c r="S30" i="11"/>
  <c r="S15" i="11"/>
  <c r="S15" i="10"/>
  <c r="F43" i="7"/>
  <c r="H30" i="7"/>
  <c r="I30" i="7"/>
  <c r="J30" i="7"/>
  <c r="K30" i="7"/>
  <c r="L30" i="7"/>
  <c r="M30" i="7"/>
  <c r="M42" i="7" s="1"/>
  <c r="N30" i="7"/>
  <c r="N42" i="7" s="1"/>
  <c r="O30" i="7"/>
  <c r="O42" i="7" s="1"/>
  <c r="P30" i="7"/>
  <c r="P42" i="7" s="1"/>
  <c r="Q30" i="7"/>
  <c r="Q42" i="7" s="1"/>
  <c r="R30" i="7"/>
  <c r="R42" i="7" s="1"/>
  <c r="G30" i="7"/>
  <c r="H11" i="7"/>
  <c r="I11" i="7"/>
  <c r="J11" i="7"/>
  <c r="K11" i="7"/>
  <c r="L11" i="7"/>
  <c r="M11" i="7"/>
  <c r="N11" i="7"/>
  <c r="O11" i="7"/>
  <c r="Q11" i="7"/>
  <c r="R11" i="7"/>
  <c r="O15" i="7"/>
  <c r="P15" i="7"/>
  <c r="Q15" i="7"/>
  <c r="R15" i="7"/>
  <c r="G15" i="7"/>
  <c r="G16" i="7" s="1"/>
  <c r="H15" i="7"/>
  <c r="I15" i="7"/>
  <c r="I16" i="7" s="1"/>
  <c r="J15" i="7"/>
  <c r="J16" i="7" s="1"/>
  <c r="K15" i="7"/>
  <c r="K16" i="7" s="1"/>
  <c r="L15" i="7"/>
  <c r="L16" i="7" s="1"/>
  <c r="M15" i="7"/>
  <c r="S14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1" i="7"/>
  <c r="S34" i="7"/>
  <c r="S35" i="7"/>
  <c r="S38" i="7"/>
  <c r="S39" i="7"/>
  <c r="S40" i="7"/>
  <c r="S13" i="7"/>
  <c r="P36" i="7"/>
  <c r="O36" i="7"/>
  <c r="N36" i="7"/>
  <c r="P33" i="7"/>
  <c r="O33" i="7"/>
  <c r="N33" i="7"/>
  <c r="N15" i="7"/>
  <c r="S16" i="13" l="1"/>
  <c r="S16" i="11"/>
  <c r="S16" i="12"/>
  <c r="S16" i="10"/>
  <c r="R16" i="7"/>
  <c r="Q16" i="7"/>
  <c r="M16" i="7"/>
  <c r="H16" i="7"/>
  <c r="S42" i="13"/>
  <c r="S42" i="12"/>
  <c r="S42" i="10"/>
  <c r="S11" i="7"/>
  <c r="P16" i="7"/>
  <c r="O16" i="7"/>
  <c r="N16" i="7"/>
  <c r="G3" i="7"/>
  <c r="S36" i="7"/>
  <c r="S33" i="7"/>
  <c r="S30" i="7"/>
  <c r="S15" i="7"/>
  <c r="S16" i="7" l="1"/>
  <c r="J41" i="7" l="1"/>
  <c r="K41" i="7"/>
  <c r="L41" i="7"/>
  <c r="N41" i="7"/>
  <c r="G41" i="7"/>
  <c r="O41" i="7"/>
  <c r="M41" i="7"/>
  <c r="I41" i="7"/>
  <c r="H41" i="7"/>
  <c r="Q41" i="7"/>
  <c r="P41" i="7"/>
  <c r="S37" i="7"/>
  <c r="R41" i="7"/>
  <c r="S42" i="7" l="1"/>
  <c r="G43" i="7"/>
  <c r="H3" i="7" s="1"/>
  <c r="H43" i="7" s="1"/>
  <c r="S41" i="7"/>
  <c r="I3" i="7" l="1"/>
  <c r="I43" i="7" s="1"/>
  <c r="J3" i="7" s="1"/>
  <c r="J43" i="7" s="1"/>
  <c r="K3" i="7" l="1"/>
  <c r="K43" i="7" s="1"/>
  <c r="L3" i="7" s="1"/>
  <c r="L43" i="7" s="1"/>
  <c r="M3" i="7" s="1"/>
  <c r="M43" i="7" s="1"/>
  <c r="N3" i="7" s="1"/>
  <c r="N43" i="7" s="1"/>
  <c r="O3" i="7" s="1"/>
  <c r="O43" i="7" s="1"/>
  <c r="P3" i="7" s="1"/>
  <c r="P43" i="7" s="1"/>
  <c r="Q3" i="7" s="1"/>
  <c r="Q43" i="7" s="1"/>
  <c r="R3" i="7" s="1"/>
  <c r="R43" i="7" s="1"/>
  <c r="F3" i="10" s="1"/>
  <c r="F43" i="10" s="1"/>
  <c r="G3" i="10" s="1"/>
  <c r="G43" i="10" s="1"/>
  <c r="H3" i="10" s="1"/>
  <c r="H43" i="10" s="1"/>
  <c r="I3" i="10" s="1"/>
  <c r="I43" i="10" s="1"/>
  <c r="J3" i="10" s="1"/>
  <c r="J43" i="10" s="1"/>
  <c r="K3" i="10" s="1"/>
  <c r="K43" i="10" s="1"/>
  <c r="L3" i="10" s="1"/>
  <c r="L43" i="10" s="1"/>
  <c r="M3" i="10" s="1"/>
  <c r="M43" i="10" s="1"/>
  <c r="N3" i="10" s="1"/>
  <c r="N43" i="10" s="1"/>
  <c r="O3" i="10" s="1"/>
  <c r="O43" i="10" s="1"/>
  <c r="P3" i="10" s="1"/>
  <c r="P43" i="10" s="1"/>
  <c r="Q3" i="10" s="1"/>
  <c r="Q43" i="10" s="1"/>
  <c r="R3" i="10" s="1"/>
  <c r="R43" i="10" s="1"/>
  <c r="F3" i="11" s="1"/>
  <c r="F43" i="11" l="1"/>
  <c r="G3" i="11" s="1"/>
  <c r="G43" i="11" s="1"/>
  <c r="H3" i="11" s="1"/>
  <c r="H43" i="11" s="1"/>
  <c r="I3" i="11" s="1"/>
  <c r="I43" i="11" s="1"/>
  <c r="J3" i="11" s="1"/>
  <c r="J43" i="11" s="1"/>
  <c r="K3" i="11" s="1"/>
  <c r="K43" i="11" s="1"/>
  <c r="L3" i="11" s="1"/>
  <c r="L43" i="11" s="1"/>
  <c r="M3" i="11" s="1"/>
  <c r="M43" i="11" s="1"/>
  <c r="N3" i="11" s="1"/>
  <c r="N43" i="11" s="1"/>
  <c r="O3" i="11" s="1"/>
  <c r="O43" i="11" s="1"/>
  <c r="P3" i="11" s="1"/>
  <c r="P43" i="11" s="1"/>
  <c r="Q3" i="11" s="1"/>
  <c r="Q43" i="11" s="1"/>
  <c r="R3" i="11" s="1"/>
  <c r="R43" i="11" s="1"/>
  <c r="F3" i="12" s="1"/>
  <c r="F43" i="12" l="1"/>
  <c r="G3" i="12" s="1"/>
  <c r="G43" i="12" s="1"/>
  <c r="H3" i="12" s="1"/>
  <c r="H43" i="12" s="1"/>
  <c r="I3" i="12" s="1"/>
  <c r="I43" i="12" s="1"/>
  <c r="J3" i="12" s="1"/>
  <c r="J43" i="12" s="1"/>
  <c r="K3" i="12" s="1"/>
  <c r="K43" i="12" s="1"/>
  <c r="L3" i="12" s="1"/>
  <c r="L43" i="12" s="1"/>
  <c r="M3" i="12" s="1"/>
  <c r="M43" i="12" s="1"/>
  <c r="N3" i="12" s="1"/>
  <c r="N43" i="12" s="1"/>
  <c r="O3" i="12" s="1"/>
  <c r="O43" i="12" s="1"/>
  <c r="P3" i="12" s="1"/>
  <c r="P43" i="12" s="1"/>
  <c r="Q3" i="12" s="1"/>
  <c r="Q43" i="12" s="1"/>
  <c r="R3" i="12" s="1"/>
  <c r="R43" i="12" s="1"/>
  <c r="F3" i="13" s="1"/>
  <c r="F43" i="13" s="1"/>
  <c r="G3" i="13" s="1"/>
  <c r="G43" i="13" s="1"/>
  <c r="H3" i="13" s="1"/>
  <c r="H43" i="13" s="1"/>
  <c r="I3" i="13" s="1"/>
  <c r="I43" i="13" s="1"/>
  <c r="J3" i="13" s="1"/>
  <c r="J43" i="13" s="1"/>
  <c r="K3" i="13" s="1"/>
  <c r="K43" i="13" s="1"/>
  <c r="L3" i="13" s="1"/>
  <c r="L43" i="13" s="1"/>
  <c r="M3" i="13" s="1"/>
  <c r="M43" i="13" s="1"/>
  <c r="N3" i="13" s="1"/>
  <c r="N43" i="13" s="1"/>
  <c r="O3" i="13" s="1"/>
  <c r="O43" i="13" s="1"/>
  <c r="P3" i="13" s="1"/>
  <c r="P43" i="13" s="1"/>
  <c r="Q3" i="13" s="1"/>
  <c r="Q43" i="13" s="1"/>
  <c r="R3" i="13" s="1"/>
  <c r="R43" i="13" s="1"/>
</calcChain>
</file>

<file path=xl/sharedStrings.xml><?xml version="1.0" encoding="utf-8"?>
<sst xmlns="http://schemas.openxmlformats.org/spreadsheetml/2006/main" count="185" uniqueCount="45">
  <si>
    <t>年　月　日</t>
    <rPh sb="0" eb="1">
      <t>ネン</t>
    </rPh>
    <rPh sb="2" eb="3">
      <t>ガツ</t>
    </rPh>
    <rPh sb="4" eb="5">
      <t>ヒ</t>
    </rPh>
    <phoneticPr fontId="1"/>
  </si>
  <si>
    <t>預金残</t>
    <rPh sb="0" eb="2">
      <t>ヨキン</t>
    </rPh>
    <rPh sb="2" eb="3">
      <t>ザン</t>
    </rPh>
    <phoneticPr fontId="1"/>
  </si>
  <si>
    <t>預　金　残</t>
    <rPh sb="0" eb="1">
      <t>アズカリ</t>
    </rPh>
    <rPh sb="2" eb="3">
      <t>キン</t>
    </rPh>
    <rPh sb="4" eb="5">
      <t>ザン</t>
    </rPh>
    <phoneticPr fontId="1"/>
  </si>
  <si>
    <t>助成金入金</t>
    <rPh sb="0" eb="3">
      <t>ジョセイキン</t>
    </rPh>
    <rPh sb="3" eb="5">
      <t>ニュウキン</t>
    </rPh>
    <phoneticPr fontId="1"/>
  </si>
  <si>
    <t>借入金　計</t>
    <rPh sb="0" eb="2">
      <t>カリイレ</t>
    </rPh>
    <rPh sb="2" eb="3">
      <t>キン</t>
    </rPh>
    <rPh sb="4" eb="5">
      <t>ケイ</t>
    </rPh>
    <phoneticPr fontId="1"/>
  </si>
  <si>
    <t>借
入
金</t>
    <rPh sb="0" eb="1">
      <t>カ</t>
    </rPh>
    <rPh sb="2" eb="3">
      <t>イ</t>
    </rPh>
    <rPh sb="4" eb="5">
      <t>キン</t>
    </rPh>
    <phoneticPr fontId="1"/>
  </si>
  <si>
    <t>そ
の
他
収
入</t>
    <rPh sb="4" eb="5">
      <t>タ</t>
    </rPh>
    <rPh sb="6" eb="7">
      <t>オサム</t>
    </rPh>
    <rPh sb="8" eb="9">
      <t>ニュウ</t>
    </rPh>
    <phoneticPr fontId="1"/>
  </si>
  <si>
    <t>その他収入　計</t>
    <rPh sb="2" eb="3">
      <t>タ</t>
    </rPh>
    <rPh sb="3" eb="5">
      <t>シュウニュウ</t>
    </rPh>
    <rPh sb="6" eb="7">
      <t>ケイ</t>
    </rPh>
    <phoneticPr fontId="1"/>
  </si>
  <si>
    <t>収入　計</t>
    <rPh sb="0" eb="2">
      <t>シュウニュウ</t>
    </rPh>
    <rPh sb="3" eb="4">
      <t>ケイ</t>
    </rPh>
    <phoneticPr fontId="1"/>
  </si>
  <si>
    <t>収
入</t>
    <rPh sb="0" eb="1">
      <t>オサム</t>
    </rPh>
    <rPh sb="4" eb="5">
      <t>ニュウ</t>
    </rPh>
    <phoneticPr fontId="1"/>
  </si>
  <si>
    <t>借
入
金</t>
    <rPh sb="0" eb="1">
      <t>シャク</t>
    </rPh>
    <rPh sb="2" eb="3">
      <t>ニュウ</t>
    </rPh>
    <rPh sb="4" eb="5">
      <t>キン</t>
    </rPh>
    <phoneticPr fontId="1"/>
  </si>
  <si>
    <t>借入金元金返済　計</t>
    <rPh sb="0" eb="2">
      <t>カリイレ</t>
    </rPh>
    <rPh sb="2" eb="3">
      <t>キン</t>
    </rPh>
    <rPh sb="3" eb="5">
      <t>ガンキン</t>
    </rPh>
    <rPh sb="5" eb="7">
      <t>ヘンサイ</t>
    </rPh>
    <rPh sb="8" eb="9">
      <t>ケイ</t>
    </rPh>
    <phoneticPr fontId="1"/>
  </si>
  <si>
    <t>その他支出　計</t>
    <rPh sb="2" eb="3">
      <t>タ</t>
    </rPh>
    <rPh sb="3" eb="5">
      <t>シシュツ</t>
    </rPh>
    <rPh sb="6" eb="7">
      <t>ケイ</t>
    </rPh>
    <phoneticPr fontId="1"/>
  </si>
  <si>
    <t>借入金利息　計</t>
    <rPh sb="0" eb="2">
      <t>カリイレ</t>
    </rPh>
    <rPh sb="2" eb="3">
      <t>キン</t>
    </rPh>
    <rPh sb="3" eb="5">
      <t>リソク</t>
    </rPh>
    <rPh sb="6" eb="7">
      <t>ケイ</t>
    </rPh>
    <phoneticPr fontId="1"/>
  </si>
  <si>
    <t>借
入
金
利
息</t>
    <rPh sb="0" eb="1">
      <t>シャク</t>
    </rPh>
    <rPh sb="2" eb="3">
      <t>ニュウ</t>
    </rPh>
    <rPh sb="4" eb="5">
      <t>キン</t>
    </rPh>
    <rPh sb="6" eb="7">
      <t>トシ</t>
    </rPh>
    <rPh sb="8" eb="9">
      <t>イキ</t>
    </rPh>
    <phoneticPr fontId="1"/>
  </si>
  <si>
    <t>そ
の
他
支
出</t>
    <rPh sb="4" eb="5">
      <t>タ</t>
    </rPh>
    <rPh sb="6" eb="7">
      <t>シ</t>
    </rPh>
    <rPh sb="8" eb="9">
      <t>イズル</t>
    </rPh>
    <phoneticPr fontId="1"/>
  </si>
  <si>
    <t>支出　計</t>
    <rPh sb="0" eb="2">
      <t>シシュツ</t>
    </rPh>
    <rPh sb="3" eb="4">
      <t>ケイ</t>
    </rPh>
    <phoneticPr fontId="1"/>
  </si>
  <si>
    <t>支
出</t>
    <rPh sb="0" eb="1">
      <t>シ</t>
    </rPh>
    <rPh sb="4" eb="5">
      <t>イズル</t>
    </rPh>
    <phoneticPr fontId="1"/>
  </si>
  <si>
    <t>年度計</t>
    <rPh sb="0" eb="2">
      <t>ネンド</t>
    </rPh>
    <rPh sb="2" eb="3">
      <t>ケイ</t>
    </rPh>
    <phoneticPr fontId="1"/>
  </si>
  <si>
    <t>出費分</t>
    <rPh sb="0" eb="2">
      <t>シュッピ</t>
    </rPh>
    <rPh sb="2" eb="3">
      <t>ブン</t>
    </rPh>
    <phoneticPr fontId="1"/>
  </si>
  <si>
    <t>1年目</t>
    <rPh sb="1" eb="3">
      <t>ネンメ</t>
    </rPh>
    <phoneticPr fontId="1"/>
  </si>
  <si>
    <t>２年目</t>
    <rPh sb="1" eb="3">
      <t>ネンメ</t>
    </rPh>
    <phoneticPr fontId="1"/>
  </si>
  <si>
    <t>保育園予算書</t>
    <rPh sb="0" eb="3">
      <t>ホイクエン</t>
    </rPh>
    <rPh sb="3" eb="6">
      <t>ヨサンショ</t>
    </rPh>
    <phoneticPr fontId="1"/>
  </si>
  <si>
    <t>事
業
費
支
出</t>
    <rPh sb="0" eb="1">
      <t>コト</t>
    </rPh>
    <rPh sb="2" eb="3">
      <t>ギョウ</t>
    </rPh>
    <rPh sb="4" eb="5">
      <t>ヒ</t>
    </rPh>
    <rPh sb="6" eb="7">
      <t>シ</t>
    </rPh>
    <rPh sb="8" eb="9">
      <t>イズル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</si>
  <si>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</si>
  <si>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</si>
  <si>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</si>
  <si>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事業費支出　計</t>
    <rPh sb="0" eb="2">
      <t>ジギョウ</t>
    </rPh>
    <rPh sb="2" eb="3">
      <t>ヒ</t>
    </rPh>
    <rPh sb="3" eb="5">
      <t>シシュツ</t>
    </rPh>
    <rPh sb="6" eb="7">
      <t>ケイ</t>
    </rPh>
    <phoneticPr fontId="1"/>
  </si>
  <si>
    <t>工事金借入</t>
    <rPh sb="0" eb="2">
      <t>コウジ</t>
    </rPh>
    <rPh sb="2" eb="3">
      <t>キン</t>
    </rPh>
    <rPh sb="3" eb="5">
      <t>カリイレ</t>
    </rPh>
    <phoneticPr fontId="1"/>
  </si>
  <si>
    <t>保育料収入</t>
    <rPh sb="0" eb="2">
      <t>ホイク</t>
    </rPh>
    <rPh sb="2" eb="3">
      <t>リョウ</t>
    </rPh>
    <rPh sb="3" eb="5">
      <t>シュウニュウ</t>
    </rPh>
    <phoneticPr fontId="1"/>
  </si>
  <si>
    <t>開園予定【25％】</t>
    <rPh sb="0" eb="2">
      <t>カイエン</t>
    </rPh>
    <rPh sb="2" eb="4">
      <t>ヨテイ</t>
    </rPh>
    <phoneticPr fontId="1"/>
  </si>
  <si>
    <t>【50％】</t>
    <phoneticPr fontId="1"/>
  </si>
  <si>
    <t>人件費・給与支出</t>
    <rPh sb="0" eb="3">
      <t>ジンケンヒ</t>
    </rPh>
    <rPh sb="4" eb="6">
      <t>キュウヨ</t>
    </rPh>
    <rPh sb="6" eb="8">
      <t>シシュツ</t>
    </rPh>
    <phoneticPr fontId="1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</si>
  <si>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</si>
  <si>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</si>
  <si>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給食費支出</t>
    <rPh sb="0" eb="3">
      <t>キュウショクヒ</t>
    </rPh>
    <rPh sb="3" eb="5">
      <t>シシュツ</t>
    </rPh>
    <phoneticPr fontId="1"/>
  </si>
  <si>
    <t>保育材料費支出</t>
    <rPh sb="0" eb="2">
      <t>ホイク</t>
    </rPh>
    <rPh sb="2" eb="5">
      <t>ザイリョウヒ</t>
    </rPh>
    <rPh sb="5" eb="7">
      <t>シシュツ</t>
    </rPh>
    <phoneticPr fontId="1"/>
  </si>
  <si>
    <t>水道光熱費支出</t>
    <rPh sb="0" eb="2">
      <t>スイドウ</t>
    </rPh>
    <rPh sb="2" eb="5">
      <t>コウネツヒ</t>
    </rPh>
    <rPh sb="5" eb="7">
      <t>シシュツ</t>
    </rPh>
    <phoneticPr fontId="1"/>
  </si>
  <si>
    <t>消耗品費支出</t>
    <rPh sb="0" eb="4">
      <t>ショウモウヒンヒ</t>
    </rPh>
    <rPh sb="4" eb="6">
      <t>シシュツ</t>
    </rPh>
    <phoneticPr fontId="1"/>
  </si>
  <si>
    <t>賃借料支出</t>
    <rPh sb="0" eb="3">
      <t>チンシャクリョウ</t>
    </rPh>
    <rPh sb="3" eb="5">
      <t>シシュツ</t>
    </rPh>
    <phoneticPr fontId="1"/>
  </si>
  <si>
    <t>※100分の3で作成</t>
    <rPh sb="4" eb="5">
      <t>ブン</t>
    </rPh>
    <rPh sb="8" eb="10">
      <t>サクセイ</t>
    </rPh>
    <phoneticPr fontId="1"/>
  </si>
  <si>
    <t>【75％】</t>
    <phoneticPr fontId="1"/>
  </si>
  <si>
    <t>【100％】</t>
    <phoneticPr fontId="1"/>
  </si>
  <si>
    <t>福利厚生費支出</t>
    <phoneticPr fontId="1"/>
  </si>
  <si>
    <t>保険料支出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</si>
</sst>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55" fontId="2" fillId="0" borderId="0" xfId="0" applyNumberFormat="1" applyFont="1">
      <alignment vertical="center"/>
    </xf>
    <xf numFmtId="55" fontId="6" fillId="2" borderId="1" xfId="0" applyNumberFormat="1" applyFont="1" applyFill="1" applyBorder="1" applyAlignment="1">
      <alignment horizontal="center" vertical="center"/>
    </xf>
    <xf numFmtId="55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1" fontId="6" fillId="0" borderId="2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6" fillId="3" borderId="1" xfId="0" applyNumberFormat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41" fontId="6" fillId="5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41" fontId="6" fillId="6" borderId="5" xfId="0" applyNumberFormat="1" applyFont="1" applyFill="1" applyBorder="1">
      <alignment vertical="center"/>
    </xf>
    <xf numFmtId="41" fontId="6" fillId="0" borderId="6" xfId="0" applyNumberFormat="1" applyFont="1" applyFill="1" applyBorder="1">
      <alignment vertical="center"/>
    </xf>
    <xf numFmtId="0" fontId="0" fillId="0" borderId="0" xfId="0" applyBorder="1">
      <alignment vertical="center"/>
    </xf>
    <xf numFmtId="41" fontId="6" fillId="7" borderId="2" xfId="0" applyNumberFormat="1" applyFont="1" applyFill="1" applyBorder="1">
      <alignment vertical="center"/>
    </xf>
    <xf numFmtId="55" fontId="4" fillId="2" borderId="4" xfId="0" applyNumberFormat="1" applyFont="1" applyFill="1" applyBorder="1" applyAlignment="1">
      <alignment horizontal="center" vertical="center"/>
    </xf>
    <xf numFmtId="41" fontId="6" fillId="5" borderId="3" xfId="0" applyNumberFormat="1" applyFont="1" applyFill="1" applyBorder="1">
      <alignment vertical="center"/>
    </xf>
    <xf numFmtId="49" fontId="6" fillId="0" borderId="13" xfId="0" applyNumberFormat="1" applyFont="1" applyFill="1" applyBorder="1">
      <alignment vertical="center"/>
    </xf>
    <xf numFmtId="41" fontId="6" fillId="0" borderId="14" xfId="0" applyNumberFormat="1" applyFont="1" applyBorder="1">
      <alignment vertical="center"/>
    </xf>
    <xf numFmtId="41" fontId="6" fillId="3" borderId="14" xfId="0" applyNumberFormat="1" applyFont="1" applyFill="1" applyBorder="1">
      <alignment vertical="center"/>
    </xf>
    <xf numFmtId="41" fontId="6" fillId="4" borderId="14" xfId="0" applyNumberFormat="1" applyFont="1" applyFill="1" applyBorder="1">
      <alignment vertical="center"/>
    </xf>
    <xf numFmtId="41" fontId="6" fillId="7" borderId="13" xfId="0" applyNumberFormat="1" applyFont="1" applyFill="1" applyBorder="1">
      <alignment vertical="center"/>
    </xf>
    <xf numFmtId="41" fontId="6" fillId="5" borderId="14" xfId="0" applyNumberFormat="1" applyFont="1" applyFill="1" applyBorder="1">
      <alignment vertical="center"/>
    </xf>
    <xf numFmtId="41" fontId="6" fillId="6" borderId="14" xfId="0" applyNumberFormat="1" applyFont="1" applyFill="1" applyBorder="1">
      <alignment vertical="center"/>
    </xf>
    <xf numFmtId="0" fontId="10" fillId="0" borderId="0" xfId="0" applyFont="1" applyBorder="1" applyAlignment="1">
      <alignment vertical="center"/>
    </xf>
    <xf numFmtId="41" fontId="6" fillId="0" borderId="16" xfId="0" applyNumberFormat="1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38" fontId="4" fillId="0" borderId="4" xfId="3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桁区切り" xfId="3" builtinId="6"/>
    <cellStyle name="桁区切り 2" xfId="2" xr:uid="{4F9182E3-6D97-4E76-969F-4AEB000737C6}"/>
    <cellStyle name="標準" xfId="0" builtinId="0"/>
    <cellStyle name="標準 2" xfId="1" xr:uid="{7FF8B688-12B2-417D-B59F-A310584E3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838F-4686-4D00-82FC-6EC898547B26}">
  <sheetPr>
    <pageSetUpPr fitToPage="1"/>
  </sheetPr>
  <dimension ref="A1:W44"/>
  <sheetViews>
    <sheetView zoomScaleNormal="100" workbookViewId="0">
      <selection activeCell="T9" sqref="T9"/>
    </sheetView>
  </sheetViews>
  <sheetFormatPr defaultRowHeight="18" x14ac:dyDescent="0.45"/>
  <cols>
    <col min="1" max="2" width="3.8984375" customWidth="1"/>
    <col min="6" max="6" width="11.3984375" bestFit="1" customWidth="1"/>
    <col min="7" max="13" width="11.3984375" customWidth="1"/>
    <col min="14" max="21" width="11" customWidth="1"/>
  </cols>
  <sheetData>
    <row r="1" spans="1:23" ht="15" customHeight="1" x14ac:dyDescent="0.45">
      <c r="A1" s="63" t="s">
        <v>22</v>
      </c>
      <c r="B1" s="63"/>
      <c r="C1" s="63"/>
      <c r="D1" s="63"/>
      <c r="E1" s="63"/>
      <c r="F1" s="63"/>
      <c r="G1" s="24"/>
      <c r="H1" s="24"/>
      <c r="I1" s="24"/>
      <c r="J1" s="24"/>
      <c r="K1" s="24"/>
      <c r="L1" s="24"/>
      <c r="M1" s="24" t="s">
        <v>30</v>
      </c>
      <c r="N1" s="24"/>
      <c r="O1" s="24"/>
      <c r="P1" s="24"/>
      <c r="Q1" s="24" t="s">
        <v>31</v>
      </c>
      <c r="S1" s="26" t="s">
        <v>20</v>
      </c>
      <c r="U1" s="4" t="s">
        <v>40</v>
      </c>
      <c r="V1" s="4"/>
      <c r="W1" s="4"/>
    </row>
    <row r="2" spans="1:23" ht="15" customHeight="1" thickBot="1" x14ac:dyDescent="0.5">
      <c r="A2" s="67" t="s">
        <v>0</v>
      </c>
      <c r="B2" s="68"/>
      <c r="C2" s="68"/>
      <c r="D2" s="68"/>
      <c r="E2" s="68"/>
      <c r="F2" s="2" t="s">
        <v>19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18</v>
      </c>
      <c r="T2" s="1"/>
      <c r="U2" s="4"/>
      <c r="V2" s="4"/>
      <c r="W2" s="4"/>
    </row>
    <row r="3" spans="1:23" ht="15" customHeight="1" thickTop="1" x14ac:dyDescent="0.45">
      <c r="A3" s="69" t="s">
        <v>2</v>
      </c>
      <c r="B3" s="70"/>
      <c r="C3" s="70"/>
      <c r="D3" s="70"/>
      <c r="E3" s="71"/>
      <c r="F3" s="12">
        <v>0</v>
      </c>
      <c r="G3" s="12">
        <f>F43</f>
        <v>0</v>
      </c>
      <c r="H3" s="12">
        <f>G43</f>
        <v>0</v>
      </c>
      <c r="I3" s="12">
        <f>H43</f>
        <v>20000000</v>
      </c>
      <c r="J3" s="12">
        <f t="shared" ref="J3:R3" si="0">I43</f>
        <v>20000000</v>
      </c>
      <c r="K3" s="12">
        <f t="shared" si="0"/>
        <v>20000000</v>
      </c>
      <c r="L3" s="12">
        <f t="shared" si="0"/>
        <v>20000000</v>
      </c>
      <c r="M3" s="12">
        <f t="shared" si="0"/>
        <v>20000000</v>
      </c>
      <c r="N3" s="12">
        <f t="shared" si="0"/>
        <v>19244379</v>
      </c>
      <c r="O3" s="12">
        <f t="shared" si="0"/>
        <v>18488758</v>
      </c>
      <c r="P3" s="12">
        <f t="shared" si="0"/>
        <v>17733137</v>
      </c>
      <c r="Q3" s="12">
        <f t="shared" si="0"/>
        <v>16977516</v>
      </c>
      <c r="R3" s="12">
        <f t="shared" si="0"/>
        <v>16899135</v>
      </c>
      <c r="S3" s="17"/>
    </row>
    <row r="4" spans="1:23" ht="15" customHeight="1" x14ac:dyDescent="0.45">
      <c r="A4" s="72" t="s">
        <v>9</v>
      </c>
      <c r="B4" s="74" t="s">
        <v>3</v>
      </c>
      <c r="C4" s="74"/>
      <c r="D4" s="74"/>
      <c r="E4" s="74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1865629</v>
      </c>
      <c r="N4" s="5">
        <v>1865629</v>
      </c>
      <c r="O4" s="5">
        <v>1865629</v>
      </c>
      <c r="P4" s="5">
        <v>1865629</v>
      </c>
      <c r="Q4" s="5">
        <v>2737019</v>
      </c>
      <c r="R4" s="5">
        <v>2737019</v>
      </c>
      <c r="S4" s="18">
        <f>SUM(G4:R4)</f>
        <v>12936554</v>
      </c>
    </row>
    <row r="5" spans="1:23" ht="15" customHeight="1" x14ac:dyDescent="0.45">
      <c r="A5" s="29"/>
      <c r="B5" s="75" t="s">
        <v>5</v>
      </c>
      <c r="C5" s="45" t="s">
        <v>28</v>
      </c>
      <c r="D5" s="45"/>
      <c r="E5" s="45"/>
      <c r="F5" s="25"/>
      <c r="G5" s="5">
        <v>0</v>
      </c>
      <c r="H5" s="5">
        <v>20000000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ref="S5:S9" si="1">SUM(G5:R5)</f>
        <v>20000000</v>
      </c>
      <c r="T5" s="13"/>
    </row>
    <row r="6" spans="1:23" ht="15" customHeight="1" x14ac:dyDescent="0.45">
      <c r="A6" s="29"/>
      <c r="B6" s="75"/>
      <c r="C6" s="39"/>
      <c r="D6" s="40"/>
      <c r="E6" s="41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  <c r="T6" s="13"/>
    </row>
    <row r="7" spans="1:23" ht="15" customHeight="1" x14ac:dyDescent="0.45">
      <c r="A7" s="29"/>
      <c r="B7" s="75"/>
      <c r="C7" s="39"/>
      <c r="D7" s="40"/>
      <c r="E7" s="41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  <c r="T7" s="13"/>
    </row>
    <row r="8" spans="1:23" ht="15" customHeight="1" x14ac:dyDescent="0.45">
      <c r="A8" s="29"/>
      <c r="B8" s="75"/>
      <c r="C8" s="39"/>
      <c r="D8" s="40"/>
      <c r="E8" s="41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  <c r="T8" s="13"/>
    </row>
    <row r="9" spans="1:23" ht="15" customHeight="1" x14ac:dyDescent="0.45">
      <c r="A9" s="29"/>
      <c r="B9" s="76"/>
      <c r="C9" s="45"/>
      <c r="D9" s="45"/>
      <c r="E9" s="45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3" ht="15" customHeight="1" x14ac:dyDescent="0.45">
      <c r="A10" s="29"/>
      <c r="B10" s="77"/>
      <c r="C10" s="45"/>
      <c r="D10" s="45"/>
      <c r="E10" s="45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ref="S10:S42" si="2">SUM(G10:R10)</f>
        <v>0</v>
      </c>
    </row>
    <row r="11" spans="1:23" ht="15" customHeight="1" x14ac:dyDescent="0.45">
      <c r="A11" s="29"/>
      <c r="B11" s="77"/>
      <c r="C11" s="43" t="s">
        <v>4</v>
      </c>
      <c r="D11" s="44"/>
      <c r="E11" s="44"/>
      <c r="F11" s="7">
        <f>SUM(F4:F10)</f>
        <v>0</v>
      </c>
      <c r="G11" s="7">
        <f>SUM(G4:G10)</f>
        <v>0</v>
      </c>
      <c r="H11" s="7">
        <f t="shared" ref="H11:R11" si="3">SUM(H4:H10)</f>
        <v>20000000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>
        <f t="shared" si="3"/>
        <v>0</v>
      </c>
      <c r="M11" s="7">
        <f t="shared" si="3"/>
        <v>1865629</v>
      </c>
      <c r="N11" s="7">
        <f t="shared" si="3"/>
        <v>1865629</v>
      </c>
      <c r="O11" s="7">
        <f t="shared" si="3"/>
        <v>1865629</v>
      </c>
      <c r="P11" s="7">
        <f>SUM(P4:P10)</f>
        <v>1865629</v>
      </c>
      <c r="Q11" s="7">
        <f t="shared" si="3"/>
        <v>2737019</v>
      </c>
      <c r="R11" s="7">
        <f t="shared" si="3"/>
        <v>2737019</v>
      </c>
      <c r="S11" s="19">
        <f t="shared" si="2"/>
        <v>32936554</v>
      </c>
    </row>
    <row r="12" spans="1:23" ht="15" customHeight="1" x14ac:dyDescent="0.45">
      <c r="A12" s="29"/>
      <c r="B12" s="78" t="s">
        <v>6</v>
      </c>
      <c r="C12" s="42" t="s">
        <v>29</v>
      </c>
      <c r="D12" s="42"/>
      <c r="E12" s="42"/>
      <c r="F12" s="25"/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185200</v>
      </c>
      <c r="N12" s="6">
        <v>185200</v>
      </c>
      <c r="O12" s="6">
        <v>185200</v>
      </c>
      <c r="P12" s="6">
        <v>185200</v>
      </c>
      <c r="Q12" s="27">
        <v>370300</v>
      </c>
      <c r="R12" s="27">
        <v>370300</v>
      </c>
      <c r="S12" s="18">
        <f t="shared" si="2"/>
        <v>1481400</v>
      </c>
    </row>
    <row r="13" spans="1:23" ht="15" customHeight="1" x14ac:dyDescent="0.45">
      <c r="A13" s="29"/>
      <c r="B13" s="79"/>
      <c r="C13" s="42"/>
      <c r="D13" s="42"/>
      <c r="E13" s="42"/>
      <c r="F13" s="25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8">
        <f t="shared" si="2"/>
        <v>0</v>
      </c>
    </row>
    <row r="14" spans="1:23" ht="15" customHeight="1" x14ac:dyDescent="0.45">
      <c r="A14" s="29"/>
      <c r="B14" s="79"/>
      <c r="C14" s="42"/>
      <c r="D14" s="42"/>
      <c r="E14" s="42"/>
      <c r="F14" s="2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8">
        <f t="shared" si="2"/>
        <v>0</v>
      </c>
    </row>
    <row r="15" spans="1:23" ht="15" customHeight="1" x14ac:dyDescent="0.45">
      <c r="A15" s="29"/>
      <c r="B15" s="80"/>
      <c r="C15" s="43" t="s">
        <v>7</v>
      </c>
      <c r="D15" s="44"/>
      <c r="E15" s="44"/>
      <c r="F15" s="7">
        <f>SUM(F12:F14)</f>
        <v>0</v>
      </c>
      <c r="G15" s="7">
        <f t="shared" ref="G15:M15" si="4">SUM(G12:G14)</f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185200</v>
      </c>
      <c r="N15" s="7">
        <f t="shared" ref="N15:R15" si="5">SUM(N12:N14)</f>
        <v>185200</v>
      </c>
      <c r="O15" s="7">
        <f t="shared" si="5"/>
        <v>185200</v>
      </c>
      <c r="P15" s="7">
        <f t="shared" si="5"/>
        <v>185200</v>
      </c>
      <c r="Q15" s="7">
        <f t="shared" si="5"/>
        <v>370300</v>
      </c>
      <c r="R15" s="7">
        <f t="shared" si="5"/>
        <v>370300</v>
      </c>
      <c r="S15" s="19">
        <f t="shared" si="2"/>
        <v>1481400</v>
      </c>
    </row>
    <row r="16" spans="1:23" ht="15" customHeight="1" x14ac:dyDescent="0.45">
      <c r="A16" s="73"/>
      <c r="B16" s="28" t="s">
        <v>8</v>
      </c>
      <c r="C16" s="29"/>
      <c r="D16" s="29"/>
      <c r="E16" s="29"/>
      <c r="F16" s="8">
        <f>F15+F11</f>
        <v>0</v>
      </c>
      <c r="G16" s="8">
        <f t="shared" ref="G16:R16" si="6">G15+G11</f>
        <v>0</v>
      </c>
      <c r="H16" s="8">
        <f t="shared" si="6"/>
        <v>20000000</v>
      </c>
      <c r="I16" s="8">
        <f t="shared" si="6"/>
        <v>0</v>
      </c>
      <c r="J16" s="8">
        <f t="shared" si="6"/>
        <v>0</v>
      </c>
      <c r="K16" s="8">
        <f t="shared" si="6"/>
        <v>0</v>
      </c>
      <c r="L16" s="8">
        <f t="shared" si="6"/>
        <v>0</v>
      </c>
      <c r="M16" s="8">
        <f t="shared" si="6"/>
        <v>2050829</v>
      </c>
      <c r="N16" s="8">
        <f t="shared" si="6"/>
        <v>2050829</v>
      </c>
      <c r="O16" s="8">
        <f t="shared" si="6"/>
        <v>2050829</v>
      </c>
      <c r="P16" s="8">
        <f t="shared" si="6"/>
        <v>2050829</v>
      </c>
      <c r="Q16" s="8">
        <f t="shared" si="6"/>
        <v>3107319</v>
      </c>
      <c r="R16" s="8">
        <f t="shared" si="6"/>
        <v>3107319</v>
      </c>
      <c r="S16" s="20">
        <f t="shared" si="2"/>
        <v>34417954</v>
      </c>
    </row>
    <row r="17" spans="1:19" ht="15" customHeight="1" x14ac:dyDescent="0.45">
      <c r="A17" s="55" t="s">
        <v>17</v>
      </c>
      <c r="B17" s="30" t="s">
        <v>23</v>
      </c>
      <c r="C17" s="33" t="s">
        <v>32</v>
      </c>
      <c r="D17" s="33"/>
      <c r="E17" s="33"/>
      <c r="F17" s="25"/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1785000</v>
      </c>
      <c r="N17" s="6">
        <v>1785000</v>
      </c>
      <c r="O17" s="6">
        <v>1785000</v>
      </c>
      <c r="P17" s="6">
        <v>1785000</v>
      </c>
      <c r="Q17" s="6">
        <v>2030000</v>
      </c>
      <c r="R17" s="6">
        <v>2030000</v>
      </c>
      <c r="S17" s="18">
        <f t="shared" si="2"/>
        <v>11200000</v>
      </c>
    </row>
    <row r="18" spans="1:19" ht="15" customHeight="1" x14ac:dyDescent="0.45">
      <c r="A18" s="55"/>
      <c r="B18" s="30"/>
      <c r="C18" s="64" t="s">
        <v>33</v>
      </c>
      <c r="D18" s="65"/>
      <c r="E18" s="66"/>
      <c r="F18" s="25"/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267750</v>
      </c>
      <c r="N18" s="6">
        <v>267750</v>
      </c>
      <c r="O18" s="6">
        <v>267750</v>
      </c>
      <c r="P18" s="6">
        <v>267750</v>
      </c>
      <c r="Q18" s="6">
        <v>304500</v>
      </c>
      <c r="R18" s="6">
        <v>304500</v>
      </c>
      <c r="S18" s="18">
        <f t="shared" si="2"/>
        <v>1680000</v>
      </c>
    </row>
    <row r="19" spans="1:19" ht="15" customHeight="1" x14ac:dyDescent="0.45">
      <c r="A19" s="56"/>
      <c r="B19" s="31"/>
      <c r="C19" s="34" t="s">
        <v>34</v>
      </c>
      <c r="D19" s="34"/>
      <c r="E19" s="34"/>
      <c r="F19" s="25"/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313500</v>
      </c>
      <c r="N19" s="6">
        <v>313500</v>
      </c>
      <c r="O19" s="6">
        <v>313500</v>
      </c>
      <c r="P19" s="6">
        <v>313500</v>
      </c>
      <c r="Q19" s="6">
        <v>341000</v>
      </c>
      <c r="R19" s="6">
        <v>341000</v>
      </c>
      <c r="S19" s="18">
        <f t="shared" si="2"/>
        <v>1936000</v>
      </c>
    </row>
    <row r="20" spans="1:19" ht="15" customHeight="1" x14ac:dyDescent="0.45">
      <c r="A20" s="56"/>
      <c r="B20" s="31"/>
      <c r="C20" s="35" t="s">
        <v>35</v>
      </c>
      <c r="D20" s="36"/>
      <c r="E20" s="37"/>
      <c r="F20" s="25"/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25000</v>
      </c>
      <c r="N20" s="6">
        <v>25000</v>
      </c>
      <c r="O20" s="6">
        <v>25000</v>
      </c>
      <c r="P20" s="6">
        <v>25000</v>
      </c>
      <c r="Q20" s="6">
        <v>50000</v>
      </c>
      <c r="R20" s="6">
        <v>50000</v>
      </c>
      <c r="S20" s="18">
        <f t="shared" si="2"/>
        <v>200000</v>
      </c>
    </row>
    <row r="21" spans="1:19" ht="15" customHeight="1" x14ac:dyDescent="0.45">
      <c r="A21" s="56"/>
      <c r="B21" s="31"/>
      <c r="C21" s="35" t="s">
        <v>36</v>
      </c>
      <c r="D21" s="36"/>
      <c r="E21" s="37"/>
      <c r="F21" s="25"/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25000</v>
      </c>
      <c r="N21" s="6">
        <v>25000</v>
      </c>
      <c r="O21" s="6">
        <v>25000</v>
      </c>
      <c r="P21" s="6">
        <v>25000</v>
      </c>
      <c r="Q21" s="6">
        <v>50000</v>
      </c>
      <c r="R21" s="6">
        <v>50000</v>
      </c>
      <c r="S21" s="18">
        <f t="shared" si="2"/>
        <v>200000</v>
      </c>
    </row>
    <row r="22" spans="1:19" ht="15" customHeight="1" x14ac:dyDescent="0.45">
      <c r="A22" s="56"/>
      <c r="B22" s="31"/>
      <c r="C22" s="35" t="s">
        <v>37</v>
      </c>
      <c r="D22" s="36"/>
      <c r="E22" s="37"/>
      <c r="F22" s="25"/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12500</v>
      </c>
      <c r="N22" s="6">
        <v>12500</v>
      </c>
      <c r="O22" s="6">
        <v>12500</v>
      </c>
      <c r="P22" s="6">
        <v>12500</v>
      </c>
      <c r="Q22" s="6">
        <v>25000</v>
      </c>
      <c r="R22" s="6">
        <v>25000</v>
      </c>
      <c r="S22" s="18">
        <f t="shared" si="2"/>
        <v>100000</v>
      </c>
    </row>
    <row r="23" spans="1:19" ht="15" customHeight="1" x14ac:dyDescent="0.45">
      <c r="A23" s="56"/>
      <c r="B23" s="31"/>
      <c r="C23" s="35" t="s">
        <v>38</v>
      </c>
      <c r="D23" s="36"/>
      <c r="E23" s="37"/>
      <c r="F23" s="25"/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7500</v>
      </c>
      <c r="N23" s="6">
        <v>7500</v>
      </c>
      <c r="O23" s="6">
        <v>7500</v>
      </c>
      <c r="P23" s="6">
        <v>7500</v>
      </c>
      <c r="Q23" s="6">
        <v>15000</v>
      </c>
      <c r="R23" s="6">
        <v>15000</v>
      </c>
      <c r="S23" s="18">
        <f t="shared" si="2"/>
        <v>60000</v>
      </c>
    </row>
    <row r="24" spans="1:19" ht="15" customHeight="1" x14ac:dyDescent="0.45">
      <c r="A24" s="56"/>
      <c r="B24" s="31"/>
      <c r="C24" s="35" t="s">
        <v>39</v>
      </c>
      <c r="D24" s="36"/>
      <c r="E24" s="37"/>
      <c r="F24" s="25"/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330000</v>
      </c>
      <c r="N24" s="6">
        <v>330000</v>
      </c>
      <c r="O24" s="6">
        <v>330000</v>
      </c>
      <c r="P24" s="6">
        <v>330000</v>
      </c>
      <c r="Q24" s="6">
        <v>330000</v>
      </c>
      <c r="R24" s="6">
        <v>330000</v>
      </c>
      <c r="S24" s="18">
        <f t="shared" si="2"/>
        <v>1980000</v>
      </c>
    </row>
    <row r="25" spans="1:19" ht="15" customHeight="1" x14ac:dyDescent="0.45">
      <c r="A25" s="56"/>
      <c r="B25" s="31"/>
      <c r="C25" s="35" t="s">
        <v>43</v>
      </c>
      <c r="D25" s="36"/>
      <c r="E25" s="37"/>
      <c r="F25" s="25"/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22600</v>
      </c>
      <c r="N25" s="6">
        <v>22600</v>
      </c>
      <c r="O25" s="6">
        <v>22600</v>
      </c>
      <c r="P25" s="6">
        <v>22600</v>
      </c>
      <c r="Q25" s="6">
        <v>22600</v>
      </c>
      <c r="R25" s="6">
        <v>22600</v>
      </c>
      <c r="S25" s="18">
        <f t="shared" si="2"/>
        <v>135600</v>
      </c>
    </row>
    <row r="26" spans="1:19" ht="15" customHeight="1" x14ac:dyDescent="0.45">
      <c r="A26" s="56"/>
      <c r="B26" s="31"/>
      <c r="C26" s="35" t="s">
        <v>44</v>
      </c>
      <c r="D26" s="36"/>
      <c r="E26" s="37"/>
      <c r="F26" s="25"/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17600</v>
      </c>
      <c r="N26" s="6">
        <v>17600</v>
      </c>
      <c r="O26" s="6">
        <v>17600</v>
      </c>
      <c r="P26" s="6">
        <v>17600</v>
      </c>
      <c r="Q26" s="6">
        <v>17600</v>
      </c>
      <c r="R26" s="6">
        <v>17600</v>
      </c>
      <c r="S26" s="18">
        <f t="shared" si="2"/>
        <v>105600</v>
      </c>
    </row>
    <row r="27" spans="1:19" ht="15" customHeight="1" x14ac:dyDescent="0.45">
      <c r="A27" s="56"/>
      <c r="B27" s="31"/>
      <c r="C27" s="35"/>
      <c r="D27" s="36"/>
      <c r="E27" s="37"/>
      <c r="F27" s="25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56"/>
      <c r="B28" s="31"/>
      <c r="C28" s="35"/>
      <c r="D28" s="36"/>
      <c r="E28" s="37"/>
      <c r="F28" s="25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56"/>
      <c r="B29" s="31"/>
      <c r="C29" s="35"/>
      <c r="D29" s="36"/>
      <c r="E29" s="37"/>
      <c r="F29" s="2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56"/>
      <c r="B30" s="32"/>
      <c r="C30" s="38" t="s">
        <v>27</v>
      </c>
      <c r="D30" s="31"/>
      <c r="E30" s="31"/>
      <c r="F30" s="9">
        <f>SUM(F17:F29)</f>
        <v>0</v>
      </c>
      <c r="G30" s="9">
        <f>SUM(G17:G29)</f>
        <v>0</v>
      </c>
      <c r="H30" s="9">
        <f t="shared" ref="H30:R30" si="7">SUM(H17:H29)</f>
        <v>0</v>
      </c>
      <c r="I30" s="9">
        <f t="shared" si="7"/>
        <v>0</v>
      </c>
      <c r="J30" s="9">
        <f t="shared" si="7"/>
        <v>0</v>
      </c>
      <c r="K30" s="9">
        <f t="shared" si="7"/>
        <v>0</v>
      </c>
      <c r="L30" s="9">
        <f t="shared" si="7"/>
        <v>0</v>
      </c>
      <c r="M30" s="9">
        <f t="shared" si="7"/>
        <v>2806450</v>
      </c>
      <c r="N30" s="9">
        <f t="shared" si="7"/>
        <v>2806450</v>
      </c>
      <c r="O30" s="9">
        <f t="shared" si="7"/>
        <v>2806450</v>
      </c>
      <c r="P30" s="9">
        <f t="shared" si="7"/>
        <v>2806450</v>
      </c>
      <c r="Q30" s="9">
        <f t="shared" si="7"/>
        <v>3185700</v>
      </c>
      <c r="R30" s="9">
        <f t="shared" si="7"/>
        <v>3185700</v>
      </c>
      <c r="S30" s="22">
        <f t="shared" si="2"/>
        <v>17597200</v>
      </c>
    </row>
    <row r="31" spans="1:19" ht="15" customHeight="1" x14ac:dyDescent="0.45">
      <c r="A31" s="56"/>
      <c r="B31" s="30" t="s">
        <v>10</v>
      </c>
      <c r="C31" s="34"/>
      <c r="D31" s="34"/>
      <c r="E31" s="34"/>
      <c r="F31" s="25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56"/>
      <c r="B32" s="31"/>
      <c r="C32" s="42"/>
      <c r="D32" s="42"/>
      <c r="E32" s="42"/>
      <c r="F32" s="25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56"/>
      <c r="B33" s="32"/>
      <c r="C33" s="53" t="s">
        <v>11</v>
      </c>
      <c r="D33" s="54"/>
      <c r="E33" s="54"/>
      <c r="F33" s="9">
        <f>SUM(F31:F32)</f>
        <v>0</v>
      </c>
      <c r="G33" s="9"/>
      <c r="H33" s="9"/>
      <c r="I33" s="9"/>
      <c r="J33" s="9"/>
      <c r="K33" s="9"/>
      <c r="L33" s="9"/>
      <c r="M33" s="9"/>
      <c r="N33" s="9">
        <f t="shared" ref="N33:P33" si="8">SUM(N31:N32)</f>
        <v>0</v>
      </c>
      <c r="O33" s="9">
        <f t="shared" si="8"/>
        <v>0</v>
      </c>
      <c r="P33" s="9">
        <f t="shared" si="8"/>
        <v>0</v>
      </c>
      <c r="Q33" s="16"/>
      <c r="R33" s="16"/>
      <c r="S33" s="22">
        <f t="shared" si="2"/>
        <v>0</v>
      </c>
    </row>
    <row r="34" spans="1:19" ht="15" customHeight="1" x14ac:dyDescent="0.45">
      <c r="A34" s="56"/>
      <c r="B34" s="60" t="s">
        <v>14</v>
      </c>
      <c r="C34" s="52"/>
      <c r="D34" s="52"/>
      <c r="E34" s="52"/>
      <c r="F34" s="25"/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56"/>
      <c r="B35" s="61"/>
      <c r="C35" s="52"/>
      <c r="D35" s="52"/>
      <c r="E35" s="52"/>
      <c r="F35" s="25"/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56"/>
      <c r="B36" s="62"/>
      <c r="C36" s="53" t="s">
        <v>13</v>
      </c>
      <c r="D36" s="54"/>
      <c r="E36" s="54"/>
      <c r="F36" s="9">
        <f>SUM(F34:F35)</f>
        <v>0</v>
      </c>
      <c r="G36" s="9"/>
      <c r="H36" s="9"/>
      <c r="I36" s="9"/>
      <c r="J36" s="9"/>
      <c r="K36" s="9"/>
      <c r="L36" s="9"/>
      <c r="M36" s="9"/>
      <c r="N36" s="9">
        <f t="shared" ref="N36:P36" si="9">SUM(N34:N35)</f>
        <v>0</v>
      </c>
      <c r="O36" s="9">
        <f t="shared" si="9"/>
        <v>0</v>
      </c>
      <c r="P36" s="9">
        <f t="shared" si="9"/>
        <v>0</v>
      </c>
      <c r="Q36" s="16"/>
      <c r="R36" s="16"/>
      <c r="S36" s="22">
        <f t="shared" si="2"/>
        <v>0</v>
      </c>
    </row>
    <row r="37" spans="1:19" ht="15" customHeight="1" x14ac:dyDescent="0.45">
      <c r="A37" s="56"/>
      <c r="B37" s="49" t="s">
        <v>15</v>
      </c>
      <c r="C37" s="52"/>
      <c r="D37" s="52"/>
      <c r="E37" s="52"/>
      <c r="F37" s="25"/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56"/>
      <c r="B38" s="50"/>
      <c r="C38" s="52"/>
      <c r="D38" s="52"/>
      <c r="E38" s="52"/>
      <c r="F38" s="25"/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56"/>
      <c r="B39" s="50"/>
      <c r="C39" s="52"/>
      <c r="D39" s="52"/>
      <c r="E39" s="52"/>
      <c r="F39" s="25"/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8">
        <f t="shared" si="2"/>
        <v>0</v>
      </c>
    </row>
    <row r="40" spans="1:19" ht="15" customHeight="1" x14ac:dyDescent="0.45">
      <c r="A40" s="56"/>
      <c r="B40" s="50"/>
      <c r="C40" s="52"/>
      <c r="D40" s="52"/>
      <c r="E40" s="52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56"/>
      <c r="B41" s="51"/>
      <c r="C41" s="53" t="s">
        <v>12</v>
      </c>
      <c r="D41" s="54"/>
      <c r="E41" s="54"/>
      <c r="F41" s="9">
        <f>SUM(F37:F40)</f>
        <v>0</v>
      </c>
      <c r="G41" s="9">
        <f>SUM(G37:G40)</f>
        <v>0</v>
      </c>
      <c r="H41" s="9">
        <f t="shared" ref="H41:R41" si="10">SUM(H37:H40)</f>
        <v>0</v>
      </c>
      <c r="I41" s="9">
        <f t="shared" si="10"/>
        <v>0</v>
      </c>
      <c r="J41" s="9">
        <f t="shared" si="10"/>
        <v>0</v>
      </c>
      <c r="K41" s="9">
        <f t="shared" si="10"/>
        <v>0</v>
      </c>
      <c r="L41" s="9">
        <f t="shared" si="10"/>
        <v>0</v>
      </c>
      <c r="M41" s="9">
        <f t="shared" si="10"/>
        <v>0</v>
      </c>
      <c r="N41" s="9">
        <f t="shared" si="10"/>
        <v>0</v>
      </c>
      <c r="O41" s="9">
        <f t="shared" si="10"/>
        <v>0</v>
      </c>
      <c r="P41" s="9">
        <f t="shared" si="10"/>
        <v>0</v>
      </c>
      <c r="Q41" s="9">
        <f t="shared" si="10"/>
        <v>0</v>
      </c>
      <c r="R41" s="9">
        <f t="shared" si="10"/>
        <v>0</v>
      </c>
      <c r="S41" s="22">
        <f t="shared" si="2"/>
        <v>0</v>
      </c>
    </row>
    <row r="42" spans="1:19" ht="15" customHeight="1" thickBot="1" x14ac:dyDescent="0.5">
      <c r="A42" s="57"/>
      <c r="B42" s="58" t="s">
        <v>16</v>
      </c>
      <c r="C42" s="58"/>
      <c r="D42" s="58"/>
      <c r="E42" s="59"/>
      <c r="F42" s="11">
        <f>F41+F36+F33+F30</f>
        <v>0</v>
      </c>
      <c r="G42" s="11">
        <f t="shared" ref="G42:R42" si="11">G41+G36+G33+G30</f>
        <v>0</v>
      </c>
      <c r="H42" s="11">
        <f t="shared" si="11"/>
        <v>0</v>
      </c>
      <c r="I42" s="11">
        <f t="shared" si="11"/>
        <v>0</v>
      </c>
      <c r="J42" s="11">
        <f t="shared" si="11"/>
        <v>0</v>
      </c>
      <c r="K42" s="11">
        <f t="shared" si="11"/>
        <v>0</v>
      </c>
      <c r="L42" s="11">
        <f t="shared" si="11"/>
        <v>0</v>
      </c>
      <c r="M42" s="11">
        <f t="shared" si="11"/>
        <v>2806450</v>
      </c>
      <c r="N42" s="11">
        <f t="shared" si="11"/>
        <v>2806450</v>
      </c>
      <c r="O42" s="11">
        <f t="shared" si="11"/>
        <v>2806450</v>
      </c>
      <c r="P42" s="11">
        <f t="shared" si="11"/>
        <v>2806450</v>
      </c>
      <c r="Q42" s="11">
        <f t="shared" si="11"/>
        <v>3185700</v>
      </c>
      <c r="R42" s="11">
        <f t="shared" si="11"/>
        <v>3185700</v>
      </c>
      <c r="S42" s="23">
        <f t="shared" si="2"/>
        <v>17597200</v>
      </c>
    </row>
    <row r="43" spans="1:19" s="10" customFormat="1" ht="15" customHeight="1" thickTop="1" x14ac:dyDescent="0.45">
      <c r="A43" s="46" t="s">
        <v>1</v>
      </c>
      <c r="B43" s="47"/>
      <c r="C43" s="47"/>
      <c r="D43" s="47"/>
      <c r="E43" s="48"/>
      <c r="F43" s="14">
        <f t="shared" ref="F43:R43" si="12">F3+F16-F42</f>
        <v>0</v>
      </c>
      <c r="G43" s="14">
        <f t="shared" si="12"/>
        <v>0</v>
      </c>
      <c r="H43" s="14">
        <f t="shared" si="12"/>
        <v>20000000</v>
      </c>
      <c r="I43" s="14">
        <f t="shared" si="12"/>
        <v>20000000</v>
      </c>
      <c r="J43" s="14">
        <f t="shared" si="12"/>
        <v>20000000</v>
      </c>
      <c r="K43" s="14">
        <f t="shared" si="12"/>
        <v>20000000</v>
      </c>
      <c r="L43" s="14">
        <f t="shared" si="12"/>
        <v>20000000</v>
      </c>
      <c r="M43" s="14">
        <f t="shared" si="12"/>
        <v>19244379</v>
      </c>
      <c r="N43" s="14">
        <f t="shared" si="12"/>
        <v>18488758</v>
      </c>
      <c r="O43" s="14">
        <f t="shared" si="12"/>
        <v>17733137</v>
      </c>
      <c r="P43" s="14">
        <f t="shared" si="12"/>
        <v>16977516</v>
      </c>
      <c r="Q43" s="14">
        <f t="shared" si="12"/>
        <v>16899135</v>
      </c>
      <c r="R43" s="14">
        <f t="shared" si="12"/>
        <v>16820754</v>
      </c>
      <c r="S43" s="21"/>
    </row>
    <row r="44" spans="1:19" x14ac:dyDescent="0.45">
      <c r="A44" s="13"/>
    </row>
  </sheetData>
  <mergeCells count="51">
    <mergeCell ref="C31:E31"/>
    <mergeCell ref="C32:E32"/>
    <mergeCell ref="A1:F1"/>
    <mergeCell ref="C25:E25"/>
    <mergeCell ref="C23:E23"/>
    <mergeCell ref="C18:E18"/>
    <mergeCell ref="A2:E2"/>
    <mergeCell ref="A3:E3"/>
    <mergeCell ref="A4:A16"/>
    <mergeCell ref="B4:E4"/>
    <mergeCell ref="B5:B11"/>
    <mergeCell ref="C5:E5"/>
    <mergeCell ref="C6:E6"/>
    <mergeCell ref="C7:E7"/>
    <mergeCell ref="C9:E9"/>
    <mergeCell ref="B12:B15"/>
    <mergeCell ref="A43:E43"/>
    <mergeCell ref="C26:E26"/>
    <mergeCell ref="B37:B41"/>
    <mergeCell ref="C37:E37"/>
    <mergeCell ref="C38:E38"/>
    <mergeCell ref="C39:E39"/>
    <mergeCell ref="C40:E40"/>
    <mergeCell ref="C41:E41"/>
    <mergeCell ref="A17:A42"/>
    <mergeCell ref="B42:E42"/>
    <mergeCell ref="B31:B33"/>
    <mergeCell ref="C33:E33"/>
    <mergeCell ref="B34:B36"/>
    <mergeCell ref="C34:E34"/>
    <mergeCell ref="C35:E35"/>
    <mergeCell ref="C36:E36"/>
    <mergeCell ref="C8:E8"/>
    <mergeCell ref="C12:E12"/>
    <mergeCell ref="C13:E13"/>
    <mergeCell ref="C14:E14"/>
    <mergeCell ref="C15:E15"/>
    <mergeCell ref="C10:E10"/>
    <mergeCell ref="C11:E11"/>
    <mergeCell ref="B16:E16"/>
    <mergeCell ref="B17:B30"/>
    <mergeCell ref="C17:E17"/>
    <mergeCell ref="C19:E19"/>
    <mergeCell ref="C20:E20"/>
    <mergeCell ref="C21:E21"/>
    <mergeCell ref="C22:E22"/>
    <mergeCell ref="C24:E24"/>
    <mergeCell ref="C27:E27"/>
    <mergeCell ref="C28:E28"/>
    <mergeCell ref="C29:E29"/>
    <mergeCell ref="C30:E30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0B8D-8F47-4817-9828-B6650D45CE67}">
  <sheetPr>
    <pageSetUpPr fitToPage="1"/>
  </sheetPr>
  <dimension ref="A1:V44"/>
  <sheetViews>
    <sheetView zoomScaleNormal="100" workbookViewId="0">
      <selection activeCell="R4" sqref="R4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63" t="s">
        <v>22</v>
      </c>
      <c r="B1" s="63"/>
      <c r="C1" s="63"/>
      <c r="D1" s="63"/>
      <c r="E1" s="63"/>
      <c r="F1" s="63"/>
      <c r="G1" s="24" t="s">
        <v>41</v>
      </c>
      <c r="H1" s="24"/>
      <c r="I1" s="24"/>
      <c r="J1" s="24"/>
      <c r="K1" s="24"/>
      <c r="L1" s="24" t="s">
        <v>42</v>
      </c>
      <c r="M1" s="24"/>
      <c r="N1" s="24"/>
      <c r="O1" s="24"/>
      <c r="P1" s="24"/>
      <c r="Q1" s="24"/>
      <c r="R1" s="84" t="s">
        <v>21</v>
      </c>
      <c r="S1" s="84"/>
      <c r="T1" s="4"/>
      <c r="U1" s="4"/>
      <c r="V1" s="4"/>
    </row>
    <row r="2" spans="1:22" ht="15" customHeight="1" thickBot="1" x14ac:dyDescent="0.5">
      <c r="A2" s="67" t="s">
        <v>0</v>
      </c>
      <c r="B2" s="68"/>
      <c r="C2" s="68"/>
      <c r="D2" s="68"/>
      <c r="E2" s="68"/>
      <c r="F2" s="2" t="s">
        <v>19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18</v>
      </c>
      <c r="T2" s="4"/>
      <c r="U2" s="4"/>
      <c r="V2" s="4"/>
    </row>
    <row r="3" spans="1:22" ht="15" customHeight="1" thickTop="1" x14ac:dyDescent="0.45">
      <c r="A3" s="69" t="s">
        <v>2</v>
      </c>
      <c r="B3" s="70"/>
      <c r="C3" s="70"/>
      <c r="D3" s="70"/>
      <c r="E3" s="71"/>
      <c r="F3" s="12">
        <f>'2020年度保育園予算書'!R43</f>
        <v>16820754</v>
      </c>
      <c r="G3" s="12">
        <f>F43</f>
        <v>16820754</v>
      </c>
      <c r="H3" s="12">
        <f>G43</f>
        <v>17160143</v>
      </c>
      <c r="I3" s="12">
        <f>H43</f>
        <v>17499532</v>
      </c>
      <c r="J3" s="12">
        <f t="shared" ref="J3:R3" si="0">I43</f>
        <v>17838921</v>
      </c>
      <c r="K3" s="12">
        <f t="shared" si="0"/>
        <v>18178310</v>
      </c>
      <c r="L3" s="12">
        <f t="shared" si="0"/>
        <v>18517699</v>
      </c>
      <c r="M3" s="12">
        <f t="shared" si="0"/>
        <v>19522835</v>
      </c>
      <c r="N3" s="12">
        <f t="shared" si="0"/>
        <v>20527971</v>
      </c>
      <c r="O3" s="12">
        <f t="shared" si="0"/>
        <v>21533107</v>
      </c>
      <c r="P3" s="12">
        <f t="shared" si="0"/>
        <v>22538243</v>
      </c>
      <c r="Q3" s="12">
        <f t="shared" si="0"/>
        <v>23543379</v>
      </c>
      <c r="R3" s="12">
        <f t="shared" si="0"/>
        <v>24548515</v>
      </c>
      <c r="S3" s="17"/>
    </row>
    <row r="4" spans="1:22" ht="15" customHeight="1" x14ac:dyDescent="0.45">
      <c r="A4" s="72" t="s">
        <v>9</v>
      </c>
      <c r="B4" s="74" t="s">
        <v>3</v>
      </c>
      <c r="C4" s="74"/>
      <c r="D4" s="74"/>
      <c r="E4" s="74"/>
      <c r="F4" s="25"/>
      <c r="G4" s="5">
        <v>3363539</v>
      </c>
      <c r="H4" s="5">
        <v>3363539</v>
      </c>
      <c r="I4" s="5">
        <v>3363539</v>
      </c>
      <c r="J4" s="5">
        <v>3363539</v>
      </c>
      <c r="K4" s="5">
        <v>3363539</v>
      </c>
      <c r="L4" s="5">
        <v>4323169</v>
      </c>
      <c r="M4" s="5">
        <v>4323169</v>
      </c>
      <c r="N4" s="5">
        <v>4323169</v>
      </c>
      <c r="O4" s="5">
        <v>4323169</v>
      </c>
      <c r="P4" s="5">
        <v>4323169</v>
      </c>
      <c r="Q4" s="5">
        <v>4323169</v>
      </c>
      <c r="R4" s="5">
        <v>4323169</v>
      </c>
      <c r="S4" s="18">
        <f>SUM(G4:R4)</f>
        <v>47079878</v>
      </c>
    </row>
    <row r="5" spans="1:22" ht="15" customHeight="1" x14ac:dyDescent="0.45">
      <c r="A5" s="29"/>
      <c r="B5" s="75" t="s">
        <v>5</v>
      </c>
      <c r="C5" s="85"/>
      <c r="D5" s="85"/>
      <c r="E5" s="85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ref="S5:S9" si="1">SUM(G5:R5)</f>
        <v>0</v>
      </c>
    </row>
    <row r="6" spans="1:22" ht="15" customHeight="1" x14ac:dyDescent="0.45">
      <c r="A6" s="29"/>
      <c r="B6" s="75"/>
      <c r="C6" s="81"/>
      <c r="D6" s="82"/>
      <c r="E6" s="83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29"/>
      <c r="B7" s="75"/>
      <c r="C7" s="81"/>
      <c r="D7" s="82"/>
      <c r="E7" s="83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29"/>
      <c r="B8" s="75"/>
      <c r="C8" s="81"/>
      <c r="D8" s="82"/>
      <c r="E8" s="83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29"/>
      <c r="B9" s="76"/>
      <c r="C9" s="85"/>
      <c r="D9" s="85"/>
      <c r="E9" s="85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29"/>
      <c r="B10" s="77"/>
      <c r="C10" s="81"/>
      <c r="D10" s="82"/>
      <c r="E10" s="83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ref="S10:S42" si="2">SUM(G10:R10)</f>
        <v>0</v>
      </c>
    </row>
    <row r="11" spans="1:22" ht="15" customHeight="1" x14ac:dyDescent="0.45">
      <c r="A11" s="29"/>
      <c r="B11" s="77"/>
      <c r="C11" s="43" t="s">
        <v>4</v>
      </c>
      <c r="D11" s="44"/>
      <c r="E11" s="44"/>
      <c r="F11" s="7">
        <f>SUM(F4:F10)</f>
        <v>0</v>
      </c>
      <c r="G11" s="7">
        <f>SUM(G4:G10)</f>
        <v>3363539</v>
      </c>
      <c r="H11" s="7">
        <f t="shared" ref="H11:R11" si="3">SUM(H4:H10)</f>
        <v>3363539</v>
      </c>
      <c r="I11" s="7">
        <f t="shared" si="3"/>
        <v>3363539</v>
      </c>
      <c r="J11" s="7">
        <f t="shared" si="3"/>
        <v>3363539</v>
      </c>
      <c r="K11" s="7">
        <f t="shared" si="3"/>
        <v>3363539</v>
      </c>
      <c r="L11" s="7">
        <f t="shared" si="3"/>
        <v>4323169</v>
      </c>
      <c r="M11" s="7">
        <f t="shared" si="3"/>
        <v>4323169</v>
      </c>
      <c r="N11" s="7">
        <f t="shared" si="3"/>
        <v>4323169</v>
      </c>
      <c r="O11" s="7">
        <f t="shared" si="3"/>
        <v>4323169</v>
      </c>
      <c r="P11" s="7">
        <f t="shared" si="3"/>
        <v>4323169</v>
      </c>
      <c r="Q11" s="7">
        <f t="shared" si="3"/>
        <v>4323169</v>
      </c>
      <c r="R11" s="7">
        <f t="shared" si="3"/>
        <v>4323169</v>
      </c>
      <c r="S11" s="19">
        <f t="shared" si="2"/>
        <v>47079878</v>
      </c>
    </row>
    <row r="12" spans="1:22" ht="15" customHeight="1" x14ac:dyDescent="0.45">
      <c r="A12" s="29"/>
      <c r="B12" s="78" t="s">
        <v>6</v>
      </c>
      <c r="C12" s="42" t="s">
        <v>29</v>
      </c>
      <c r="D12" s="42"/>
      <c r="E12" s="42"/>
      <c r="F12" s="25"/>
      <c r="G12" s="6">
        <v>518300</v>
      </c>
      <c r="H12" s="6">
        <v>518300</v>
      </c>
      <c r="I12" s="6">
        <v>518300</v>
      </c>
      <c r="J12" s="6">
        <v>518300</v>
      </c>
      <c r="K12" s="6">
        <v>518300</v>
      </c>
      <c r="L12" s="6">
        <v>703500</v>
      </c>
      <c r="M12" s="6">
        <v>703500</v>
      </c>
      <c r="N12" s="6">
        <v>703500</v>
      </c>
      <c r="O12" s="6">
        <v>703500</v>
      </c>
      <c r="P12" s="6">
        <v>703500</v>
      </c>
      <c r="Q12" s="6">
        <v>703500</v>
      </c>
      <c r="R12" s="6">
        <v>703500</v>
      </c>
      <c r="S12" s="18">
        <f t="shared" si="2"/>
        <v>7516000</v>
      </c>
    </row>
    <row r="13" spans="1:22" ht="15" customHeight="1" x14ac:dyDescent="0.45">
      <c r="A13" s="29"/>
      <c r="B13" s="79"/>
      <c r="C13" s="42"/>
      <c r="D13" s="42"/>
      <c r="E13" s="42"/>
      <c r="F13" s="25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8">
        <f t="shared" si="2"/>
        <v>0</v>
      </c>
    </row>
    <row r="14" spans="1:22" ht="15" customHeight="1" x14ac:dyDescent="0.45">
      <c r="A14" s="29"/>
      <c r="B14" s="79"/>
      <c r="C14" s="42"/>
      <c r="D14" s="42"/>
      <c r="E14" s="42"/>
      <c r="F14" s="2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8">
        <f t="shared" si="2"/>
        <v>0</v>
      </c>
    </row>
    <row r="15" spans="1:22" ht="15" customHeight="1" x14ac:dyDescent="0.45">
      <c r="A15" s="29"/>
      <c r="B15" s="80"/>
      <c r="C15" s="43" t="s">
        <v>7</v>
      </c>
      <c r="D15" s="44"/>
      <c r="E15" s="44"/>
      <c r="F15" s="7">
        <f>SUM(F12:F14)</f>
        <v>0</v>
      </c>
      <c r="G15" s="7">
        <f t="shared" ref="G15:R15" si="4">SUM(G12:G14)</f>
        <v>518300</v>
      </c>
      <c r="H15" s="7">
        <f t="shared" si="4"/>
        <v>518300</v>
      </c>
      <c r="I15" s="7">
        <f t="shared" si="4"/>
        <v>518300</v>
      </c>
      <c r="J15" s="7">
        <f t="shared" si="4"/>
        <v>518300</v>
      </c>
      <c r="K15" s="7">
        <f t="shared" si="4"/>
        <v>518300</v>
      </c>
      <c r="L15" s="7">
        <f t="shared" si="4"/>
        <v>703500</v>
      </c>
      <c r="M15" s="7">
        <f t="shared" si="4"/>
        <v>703500</v>
      </c>
      <c r="N15" s="7">
        <f t="shared" si="4"/>
        <v>703500</v>
      </c>
      <c r="O15" s="7">
        <f t="shared" si="4"/>
        <v>703500</v>
      </c>
      <c r="P15" s="7">
        <f t="shared" si="4"/>
        <v>703500</v>
      </c>
      <c r="Q15" s="7">
        <f t="shared" si="4"/>
        <v>703500</v>
      </c>
      <c r="R15" s="7">
        <f t="shared" si="4"/>
        <v>703500</v>
      </c>
      <c r="S15" s="19">
        <f t="shared" si="2"/>
        <v>7516000</v>
      </c>
    </row>
    <row r="16" spans="1:22" ht="15" customHeight="1" x14ac:dyDescent="0.45">
      <c r="A16" s="73"/>
      <c r="B16" s="28" t="s">
        <v>8</v>
      </c>
      <c r="C16" s="29"/>
      <c r="D16" s="29"/>
      <c r="E16" s="29"/>
      <c r="F16" s="8">
        <f>F15+F11</f>
        <v>0</v>
      </c>
      <c r="G16" s="8">
        <f t="shared" ref="G16:R16" si="5">G15+G11</f>
        <v>3881839</v>
      </c>
      <c r="H16" s="8">
        <f t="shared" si="5"/>
        <v>3881839</v>
      </c>
      <c r="I16" s="8">
        <f t="shared" si="5"/>
        <v>3881839</v>
      </c>
      <c r="J16" s="8">
        <f t="shared" si="5"/>
        <v>3881839</v>
      </c>
      <c r="K16" s="8">
        <f t="shared" si="5"/>
        <v>3881839</v>
      </c>
      <c r="L16" s="8">
        <f t="shared" si="5"/>
        <v>5026669</v>
      </c>
      <c r="M16" s="8">
        <f t="shared" si="5"/>
        <v>5026669</v>
      </c>
      <c r="N16" s="8">
        <f t="shared" si="5"/>
        <v>5026669</v>
      </c>
      <c r="O16" s="8">
        <f t="shared" si="5"/>
        <v>5026669</v>
      </c>
      <c r="P16" s="8">
        <f t="shared" si="5"/>
        <v>5026669</v>
      </c>
      <c r="Q16" s="8">
        <f t="shared" si="5"/>
        <v>5026669</v>
      </c>
      <c r="R16" s="8">
        <f t="shared" si="5"/>
        <v>5026669</v>
      </c>
      <c r="S16" s="20">
        <f t="shared" si="2"/>
        <v>54595878</v>
      </c>
    </row>
    <row r="17" spans="1:19" ht="15" customHeight="1" x14ac:dyDescent="0.45">
      <c r="A17" s="55" t="s">
        <v>17</v>
      </c>
      <c r="B17" s="30" t="s">
        <v>23</v>
      </c>
      <c r="C17" s="33" t="s">
        <v>32</v>
      </c>
      <c r="D17" s="33"/>
      <c r="E17" s="33"/>
      <c r="F17" s="25"/>
      <c r="G17" s="6">
        <v>2275000</v>
      </c>
      <c r="H17" s="6">
        <v>2275000</v>
      </c>
      <c r="I17" s="6">
        <v>2275000</v>
      </c>
      <c r="J17" s="6">
        <v>2275000</v>
      </c>
      <c r="K17" s="6">
        <v>2275000</v>
      </c>
      <c r="L17" s="6">
        <v>2613333</v>
      </c>
      <c r="M17" s="6">
        <v>2613333</v>
      </c>
      <c r="N17" s="6">
        <v>2613333</v>
      </c>
      <c r="O17" s="6">
        <v>2613333</v>
      </c>
      <c r="P17" s="6">
        <v>2613333</v>
      </c>
      <c r="Q17" s="6">
        <v>2613333</v>
      </c>
      <c r="R17" s="6">
        <v>2613333</v>
      </c>
      <c r="S17" s="18">
        <f t="shared" si="2"/>
        <v>29668331</v>
      </c>
    </row>
    <row r="18" spans="1:19" ht="15" customHeight="1" x14ac:dyDescent="0.45">
      <c r="A18" s="55"/>
      <c r="B18" s="30"/>
      <c r="C18" s="64" t="s">
        <v>33</v>
      </c>
      <c r="D18" s="65"/>
      <c r="E18" s="66"/>
      <c r="F18" s="25"/>
      <c r="G18" s="6">
        <v>341250</v>
      </c>
      <c r="H18" s="6">
        <v>341250</v>
      </c>
      <c r="I18" s="6">
        <v>341250</v>
      </c>
      <c r="J18" s="6">
        <v>341250</v>
      </c>
      <c r="K18" s="6">
        <v>341250</v>
      </c>
      <c r="L18" s="6">
        <v>392000</v>
      </c>
      <c r="M18" s="6">
        <v>392000</v>
      </c>
      <c r="N18" s="6">
        <v>392000</v>
      </c>
      <c r="O18" s="6">
        <v>392000</v>
      </c>
      <c r="P18" s="6">
        <v>392000</v>
      </c>
      <c r="Q18" s="6">
        <v>392000</v>
      </c>
      <c r="R18" s="6">
        <v>392000</v>
      </c>
      <c r="S18" s="18">
        <f t="shared" si="2"/>
        <v>4450250</v>
      </c>
    </row>
    <row r="19" spans="1:19" ht="15" customHeight="1" x14ac:dyDescent="0.45">
      <c r="A19" s="56"/>
      <c r="B19" s="31"/>
      <c r="C19" s="34" t="s">
        <v>34</v>
      </c>
      <c r="D19" s="34"/>
      <c r="E19" s="34"/>
      <c r="F19" s="25"/>
      <c r="G19" s="6">
        <v>346000</v>
      </c>
      <c r="H19" s="6">
        <v>346000</v>
      </c>
      <c r="I19" s="6">
        <v>346000</v>
      </c>
      <c r="J19" s="6">
        <v>346000</v>
      </c>
      <c r="K19" s="6">
        <v>346000</v>
      </c>
      <c r="L19" s="6">
        <v>366000</v>
      </c>
      <c r="M19" s="6">
        <v>366000</v>
      </c>
      <c r="N19" s="6">
        <v>366000</v>
      </c>
      <c r="O19" s="6">
        <v>366000</v>
      </c>
      <c r="P19" s="6">
        <v>366000</v>
      </c>
      <c r="Q19" s="6">
        <v>366000</v>
      </c>
      <c r="R19" s="6">
        <v>366000</v>
      </c>
      <c r="S19" s="18">
        <f t="shared" si="2"/>
        <v>4292000</v>
      </c>
    </row>
    <row r="20" spans="1:19" ht="15" customHeight="1" x14ac:dyDescent="0.45">
      <c r="A20" s="56"/>
      <c r="B20" s="31"/>
      <c r="C20" s="35" t="s">
        <v>35</v>
      </c>
      <c r="D20" s="36"/>
      <c r="E20" s="37"/>
      <c r="F20" s="25"/>
      <c r="G20" s="6">
        <v>75000</v>
      </c>
      <c r="H20" s="6">
        <v>75000</v>
      </c>
      <c r="I20" s="6">
        <v>75000</v>
      </c>
      <c r="J20" s="6">
        <v>75000</v>
      </c>
      <c r="K20" s="6">
        <v>75000</v>
      </c>
      <c r="L20" s="6">
        <v>100000</v>
      </c>
      <c r="M20" s="6">
        <v>100000</v>
      </c>
      <c r="N20" s="6">
        <v>100000</v>
      </c>
      <c r="O20" s="6">
        <v>100000</v>
      </c>
      <c r="P20" s="6">
        <v>100000</v>
      </c>
      <c r="Q20" s="6">
        <v>100000</v>
      </c>
      <c r="R20" s="6">
        <v>100000</v>
      </c>
      <c r="S20" s="18">
        <f t="shared" si="2"/>
        <v>1075000</v>
      </c>
    </row>
    <row r="21" spans="1:19" ht="15" customHeight="1" x14ac:dyDescent="0.45">
      <c r="A21" s="56"/>
      <c r="B21" s="31"/>
      <c r="C21" s="35" t="s">
        <v>36</v>
      </c>
      <c r="D21" s="36"/>
      <c r="E21" s="37"/>
      <c r="F21" s="25"/>
      <c r="G21" s="6">
        <v>75000</v>
      </c>
      <c r="H21" s="6">
        <v>75000</v>
      </c>
      <c r="I21" s="6">
        <v>75000</v>
      </c>
      <c r="J21" s="6">
        <v>75000</v>
      </c>
      <c r="K21" s="6">
        <v>75000</v>
      </c>
      <c r="L21" s="6">
        <v>100000</v>
      </c>
      <c r="M21" s="6">
        <v>100000</v>
      </c>
      <c r="N21" s="6">
        <v>100000</v>
      </c>
      <c r="O21" s="6">
        <v>100000</v>
      </c>
      <c r="P21" s="6">
        <v>100000</v>
      </c>
      <c r="Q21" s="6">
        <v>100000</v>
      </c>
      <c r="R21" s="6">
        <v>100000</v>
      </c>
      <c r="S21" s="18">
        <f t="shared" si="2"/>
        <v>1075000</v>
      </c>
    </row>
    <row r="22" spans="1:19" ht="15" customHeight="1" x14ac:dyDescent="0.45">
      <c r="A22" s="56"/>
      <c r="B22" s="31"/>
      <c r="C22" s="35" t="s">
        <v>37</v>
      </c>
      <c r="D22" s="36"/>
      <c r="E22" s="37"/>
      <c r="F22" s="25"/>
      <c r="G22" s="6">
        <v>37500</v>
      </c>
      <c r="H22" s="6">
        <v>37500</v>
      </c>
      <c r="I22" s="6">
        <v>37500</v>
      </c>
      <c r="J22" s="6">
        <v>37500</v>
      </c>
      <c r="K22" s="6">
        <v>37500</v>
      </c>
      <c r="L22" s="6">
        <v>50000</v>
      </c>
      <c r="M22" s="6">
        <v>50000</v>
      </c>
      <c r="N22" s="6">
        <v>50000</v>
      </c>
      <c r="O22" s="6">
        <v>50000</v>
      </c>
      <c r="P22" s="6">
        <v>50000</v>
      </c>
      <c r="Q22" s="6">
        <v>50000</v>
      </c>
      <c r="R22" s="6">
        <v>50000</v>
      </c>
      <c r="S22" s="18">
        <f t="shared" si="2"/>
        <v>537500</v>
      </c>
    </row>
    <row r="23" spans="1:19" ht="15" customHeight="1" x14ac:dyDescent="0.45">
      <c r="A23" s="56"/>
      <c r="B23" s="31"/>
      <c r="C23" s="35" t="s">
        <v>38</v>
      </c>
      <c r="D23" s="36"/>
      <c r="E23" s="37"/>
      <c r="F23" s="25"/>
      <c r="G23" s="6">
        <v>22500</v>
      </c>
      <c r="H23" s="6">
        <v>22500</v>
      </c>
      <c r="I23" s="6">
        <v>22500</v>
      </c>
      <c r="J23" s="6">
        <v>22500</v>
      </c>
      <c r="K23" s="6">
        <v>22500</v>
      </c>
      <c r="L23" s="6">
        <v>30000</v>
      </c>
      <c r="M23" s="6">
        <v>30000</v>
      </c>
      <c r="N23" s="6">
        <v>30000</v>
      </c>
      <c r="O23" s="6">
        <v>30000</v>
      </c>
      <c r="P23" s="6">
        <v>30000</v>
      </c>
      <c r="Q23" s="6">
        <v>30000</v>
      </c>
      <c r="R23" s="6">
        <v>30000</v>
      </c>
      <c r="S23" s="18">
        <f t="shared" si="2"/>
        <v>322500</v>
      </c>
    </row>
    <row r="24" spans="1:19" ht="15" customHeight="1" x14ac:dyDescent="0.45">
      <c r="A24" s="56"/>
      <c r="B24" s="31"/>
      <c r="C24" s="35" t="s">
        <v>39</v>
      </c>
      <c r="D24" s="36"/>
      <c r="E24" s="37"/>
      <c r="F24" s="25"/>
      <c r="G24" s="6">
        <v>330000</v>
      </c>
      <c r="H24" s="6">
        <v>330000</v>
      </c>
      <c r="I24" s="6">
        <v>330000</v>
      </c>
      <c r="J24" s="6">
        <v>330000</v>
      </c>
      <c r="K24" s="6">
        <v>330000</v>
      </c>
      <c r="L24" s="6">
        <v>330000</v>
      </c>
      <c r="M24" s="6">
        <v>330000</v>
      </c>
      <c r="N24" s="6">
        <v>330000</v>
      </c>
      <c r="O24" s="6">
        <v>330000</v>
      </c>
      <c r="P24" s="6">
        <v>330000</v>
      </c>
      <c r="Q24" s="6">
        <v>330000</v>
      </c>
      <c r="R24" s="6">
        <v>330000</v>
      </c>
      <c r="S24" s="18">
        <f t="shared" si="2"/>
        <v>3960000</v>
      </c>
    </row>
    <row r="25" spans="1:19" ht="15" customHeight="1" x14ac:dyDescent="0.45">
      <c r="A25" s="56"/>
      <c r="B25" s="31"/>
      <c r="C25" s="35" t="s">
        <v>43</v>
      </c>
      <c r="D25" s="36"/>
      <c r="E25" s="37"/>
      <c r="F25" s="25"/>
      <c r="G25" s="6">
        <v>22600</v>
      </c>
      <c r="H25" s="6">
        <v>22600</v>
      </c>
      <c r="I25" s="6">
        <v>22600</v>
      </c>
      <c r="J25" s="6">
        <v>22600</v>
      </c>
      <c r="K25" s="6">
        <v>22600</v>
      </c>
      <c r="L25" s="6">
        <v>22600</v>
      </c>
      <c r="M25" s="6">
        <v>22600</v>
      </c>
      <c r="N25" s="6">
        <v>22600</v>
      </c>
      <c r="O25" s="6">
        <v>22600</v>
      </c>
      <c r="P25" s="6">
        <v>22600</v>
      </c>
      <c r="Q25" s="6">
        <v>22600</v>
      </c>
      <c r="R25" s="6">
        <v>22600</v>
      </c>
      <c r="S25" s="18">
        <f t="shared" si="2"/>
        <v>271200</v>
      </c>
    </row>
    <row r="26" spans="1:19" ht="15" customHeight="1" x14ac:dyDescent="0.45">
      <c r="A26" s="56"/>
      <c r="B26" s="31"/>
      <c r="C26" s="35" t="s">
        <v>44</v>
      </c>
      <c r="D26" s="36"/>
      <c r="E26" s="37"/>
      <c r="F26" s="25"/>
      <c r="G26" s="6">
        <v>17600</v>
      </c>
      <c r="H26" s="6">
        <v>17600</v>
      </c>
      <c r="I26" s="6">
        <v>17600</v>
      </c>
      <c r="J26" s="6">
        <v>17600</v>
      </c>
      <c r="K26" s="6">
        <v>17600</v>
      </c>
      <c r="L26" s="6">
        <v>17600</v>
      </c>
      <c r="M26" s="6">
        <v>17600</v>
      </c>
      <c r="N26" s="6">
        <v>17600</v>
      </c>
      <c r="O26" s="6">
        <v>17600</v>
      </c>
      <c r="P26" s="6">
        <v>17600</v>
      </c>
      <c r="Q26" s="6">
        <v>17600</v>
      </c>
      <c r="R26" s="6">
        <v>17600</v>
      </c>
      <c r="S26" s="18">
        <f t="shared" si="2"/>
        <v>211200</v>
      </c>
    </row>
    <row r="27" spans="1:19" ht="15" customHeight="1" x14ac:dyDescent="0.45">
      <c r="A27" s="56"/>
      <c r="B27" s="31"/>
      <c r="C27" s="35"/>
      <c r="D27" s="36"/>
      <c r="E27" s="37"/>
      <c r="F27" s="25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56"/>
      <c r="B28" s="31"/>
      <c r="C28" s="35"/>
      <c r="D28" s="36"/>
      <c r="E28" s="37"/>
      <c r="F28" s="25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56"/>
      <c r="B29" s="31"/>
      <c r="C29" s="35"/>
      <c r="D29" s="36"/>
      <c r="E29" s="37"/>
      <c r="F29" s="2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56"/>
      <c r="B30" s="32"/>
      <c r="C30" s="38" t="s">
        <v>27</v>
      </c>
      <c r="D30" s="31"/>
      <c r="E30" s="31"/>
      <c r="F30" s="9">
        <f>SUM(F17:F29)</f>
        <v>0</v>
      </c>
      <c r="G30" s="9">
        <f>SUM(G17:G29)</f>
        <v>3542450</v>
      </c>
      <c r="H30" s="9">
        <f t="shared" ref="H30:R30" si="6">SUM(H17:H29)</f>
        <v>3542450</v>
      </c>
      <c r="I30" s="9">
        <f t="shared" si="6"/>
        <v>3542450</v>
      </c>
      <c r="J30" s="9">
        <f t="shared" si="6"/>
        <v>3542450</v>
      </c>
      <c r="K30" s="9">
        <f t="shared" si="6"/>
        <v>3542450</v>
      </c>
      <c r="L30" s="9">
        <f t="shared" si="6"/>
        <v>4021533</v>
      </c>
      <c r="M30" s="9">
        <f t="shared" si="6"/>
        <v>4021533</v>
      </c>
      <c r="N30" s="9">
        <f t="shared" si="6"/>
        <v>4021533</v>
      </c>
      <c r="O30" s="9">
        <f t="shared" si="6"/>
        <v>4021533</v>
      </c>
      <c r="P30" s="9">
        <f t="shared" si="6"/>
        <v>4021533</v>
      </c>
      <c r="Q30" s="9">
        <f t="shared" si="6"/>
        <v>4021533</v>
      </c>
      <c r="R30" s="9">
        <f t="shared" si="6"/>
        <v>4021533</v>
      </c>
      <c r="S30" s="22">
        <f t="shared" si="2"/>
        <v>45862981</v>
      </c>
    </row>
    <row r="31" spans="1:19" ht="15" customHeight="1" x14ac:dyDescent="0.45">
      <c r="A31" s="56"/>
      <c r="B31" s="30" t="s">
        <v>10</v>
      </c>
      <c r="C31" s="34"/>
      <c r="D31" s="34"/>
      <c r="E31" s="34"/>
      <c r="F31" s="25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56"/>
      <c r="B32" s="31"/>
      <c r="C32" s="42"/>
      <c r="D32" s="42"/>
      <c r="E32" s="42"/>
      <c r="F32" s="25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56"/>
      <c r="B33" s="32"/>
      <c r="C33" s="53" t="s">
        <v>11</v>
      </c>
      <c r="D33" s="54"/>
      <c r="E33" s="54"/>
      <c r="F33" s="9">
        <f>SUM(F31:F32)</f>
        <v>0</v>
      </c>
      <c r="G33" s="9"/>
      <c r="H33" s="9"/>
      <c r="I33" s="9"/>
      <c r="J33" s="9"/>
      <c r="K33" s="9"/>
      <c r="L33" s="9"/>
      <c r="M33" s="9"/>
      <c r="N33" s="9">
        <f t="shared" ref="N33:P33" si="7">SUM(N31:N32)</f>
        <v>0</v>
      </c>
      <c r="O33" s="9">
        <f t="shared" si="7"/>
        <v>0</v>
      </c>
      <c r="P33" s="9">
        <f t="shared" si="7"/>
        <v>0</v>
      </c>
      <c r="Q33" s="16"/>
      <c r="R33" s="16"/>
      <c r="S33" s="22">
        <f t="shared" si="2"/>
        <v>0</v>
      </c>
    </row>
    <row r="34" spans="1:19" ht="15" customHeight="1" x14ac:dyDescent="0.45">
      <c r="A34" s="56"/>
      <c r="B34" s="60" t="s">
        <v>14</v>
      </c>
      <c r="C34" s="52"/>
      <c r="D34" s="52"/>
      <c r="E34" s="52"/>
      <c r="F34" s="25"/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56"/>
      <c r="B35" s="61"/>
      <c r="C35" s="52"/>
      <c r="D35" s="52"/>
      <c r="E35" s="52"/>
      <c r="F35" s="25"/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56"/>
      <c r="B36" s="62"/>
      <c r="C36" s="53" t="s">
        <v>13</v>
      </c>
      <c r="D36" s="54"/>
      <c r="E36" s="54"/>
      <c r="F36" s="9">
        <f>SUM(F34:F35)</f>
        <v>0</v>
      </c>
      <c r="G36" s="9"/>
      <c r="H36" s="9"/>
      <c r="I36" s="9"/>
      <c r="J36" s="9"/>
      <c r="K36" s="9"/>
      <c r="L36" s="9"/>
      <c r="M36" s="9"/>
      <c r="N36" s="9">
        <f t="shared" ref="N36:P36" si="8">SUM(N34:N35)</f>
        <v>0</v>
      </c>
      <c r="O36" s="9">
        <f t="shared" si="8"/>
        <v>0</v>
      </c>
      <c r="P36" s="9">
        <f t="shared" si="8"/>
        <v>0</v>
      </c>
      <c r="Q36" s="16"/>
      <c r="R36" s="16"/>
      <c r="S36" s="22">
        <f t="shared" si="2"/>
        <v>0</v>
      </c>
    </row>
    <row r="37" spans="1:19" ht="15" customHeight="1" x14ac:dyDescent="0.45">
      <c r="A37" s="56"/>
      <c r="B37" s="49" t="s">
        <v>15</v>
      </c>
      <c r="C37" s="52"/>
      <c r="D37" s="52"/>
      <c r="E37" s="52"/>
      <c r="F37" s="25"/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56"/>
      <c r="B38" s="50"/>
      <c r="C38" s="52"/>
      <c r="D38" s="52"/>
      <c r="E38" s="52"/>
      <c r="F38" s="25"/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56"/>
      <c r="B39" s="50"/>
      <c r="C39" s="52"/>
      <c r="D39" s="52"/>
      <c r="E39" s="52"/>
      <c r="F39" s="25"/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8">
        <f t="shared" si="2"/>
        <v>0</v>
      </c>
    </row>
    <row r="40" spans="1:19" ht="15" customHeight="1" x14ac:dyDescent="0.45">
      <c r="A40" s="56"/>
      <c r="B40" s="50"/>
      <c r="C40" s="52"/>
      <c r="D40" s="52"/>
      <c r="E40" s="52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56"/>
      <c r="B41" s="51"/>
      <c r="C41" s="53" t="s">
        <v>12</v>
      </c>
      <c r="D41" s="54"/>
      <c r="E41" s="54"/>
      <c r="F41" s="9">
        <f>SUM(F37:F40)</f>
        <v>0</v>
      </c>
      <c r="G41" s="9">
        <f>SUM(G37:G40)</f>
        <v>0</v>
      </c>
      <c r="H41" s="9">
        <f t="shared" ref="H41:R41" si="9">SUM(H37:H40)</f>
        <v>0</v>
      </c>
      <c r="I41" s="9">
        <f t="shared" si="9"/>
        <v>0</v>
      </c>
      <c r="J41" s="9">
        <f t="shared" si="9"/>
        <v>0</v>
      </c>
      <c r="K41" s="9">
        <f t="shared" si="9"/>
        <v>0</v>
      </c>
      <c r="L41" s="9">
        <f t="shared" si="9"/>
        <v>0</v>
      </c>
      <c r="M41" s="9">
        <f t="shared" si="9"/>
        <v>0</v>
      </c>
      <c r="N41" s="9">
        <f t="shared" si="9"/>
        <v>0</v>
      </c>
      <c r="O41" s="9">
        <f t="shared" si="9"/>
        <v>0</v>
      </c>
      <c r="P41" s="9">
        <f t="shared" si="9"/>
        <v>0</v>
      </c>
      <c r="Q41" s="9">
        <f t="shared" si="9"/>
        <v>0</v>
      </c>
      <c r="R41" s="9">
        <f t="shared" si="9"/>
        <v>0</v>
      </c>
      <c r="S41" s="22">
        <f t="shared" si="2"/>
        <v>0</v>
      </c>
    </row>
    <row r="42" spans="1:19" ht="15" customHeight="1" thickBot="1" x14ac:dyDescent="0.5">
      <c r="A42" s="57"/>
      <c r="B42" s="59" t="s">
        <v>16</v>
      </c>
      <c r="C42" s="86"/>
      <c r="D42" s="86"/>
      <c r="E42" s="86"/>
      <c r="F42" s="11">
        <f>F41+F36+F33+F30</f>
        <v>0</v>
      </c>
      <c r="G42" s="11">
        <f t="shared" ref="G42:R42" si="10">G41+G36+G33+G30</f>
        <v>3542450</v>
      </c>
      <c r="H42" s="11">
        <f t="shared" si="10"/>
        <v>3542450</v>
      </c>
      <c r="I42" s="11">
        <f t="shared" si="10"/>
        <v>3542450</v>
      </c>
      <c r="J42" s="11">
        <f t="shared" si="10"/>
        <v>3542450</v>
      </c>
      <c r="K42" s="11">
        <f t="shared" si="10"/>
        <v>3542450</v>
      </c>
      <c r="L42" s="11">
        <f t="shared" si="10"/>
        <v>4021533</v>
      </c>
      <c r="M42" s="11">
        <f t="shared" si="10"/>
        <v>4021533</v>
      </c>
      <c r="N42" s="11">
        <f t="shared" si="10"/>
        <v>4021533</v>
      </c>
      <c r="O42" s="11">
        <f t="shared" si="10"/>
        <v>4021533</v>
      </c>
      <c r="P42" s="11">
        <f t="shared" si="10"/>
        <v>4021533</v>
      </c>
      <c r="Q42" s="11">
        <f t="shared" si="10"/>
        <v>4021533</v>
      </c>
      <c r="R42" s="11">
        <f t="shared" si="10"/>
        <v>4021533</v>
      </c>
      <c r="S42" s="23">
        <f t="shared" si="2"/>
        <v>45862981</v>
      </c>
    </row>
    <row r="43" spans="1:19" s="10" customFormat="1" ht="15" customHeight="1" thickTop="1" x14ac:dyDescent="0.45">
      <c r="A43" s="46" t="s">
        <v>1</v>
      </c>
      <c r="B43" s="47"/>
      <c r="C43" s="47"/>
      <c r="D43" s="47"/>
      <c r="E43" s="48"/>
      <c r="F43" s="14">
        <f t="shared" ref="F43:R43" si="11">F3+F16-F42</f>
        <v>16820754</v>
      </c>
      <c r="G43" s="14">
        <f t="shared" si="11"/>
        <v>17160143</v>
      </c>
      <c r="H43" s="14">
        <f t="shared" si="11"/>
        <v>17499532</v>
      </c>
      <c r="I43" s="14">
        <f t="shared" si="11"/>
        <v>17838921</v>
      </c>
      <c r="J43" s="14">
        <f t="shared" si="11"/>
        <v>18178310</v>
      </c>
      <c r="K43" s="14">
        <f t="shared" si="11"/>
        <v>18517699</v>
      </c>
      <c r="L43" s="14">
        <f t="shared" si="11"/>
        <v>19522835</v>
      </c>
      <c r="M43" s="14">
        <f t="shared" si="11"/>
        <v>20527971</v>
      </c>
      <c r="N43" s="14">
        <f t="shared" si="11"/>
        <v>21533107</v>
      </c>
      <c r="O43" s="14">
        <f t="shared" si="11"/>
        <v>22538243</v>
      </c>
      <c r="P43" s="14">
        <f t="shared" si="11"/>
        <v>23543379</v>
      </c>
      <c r="Q43" s="14">
        <f t="shared" si="11"/>
        <v>24548515</v>
      </c>
      <c r="R43" s="14">
        <f t="shared" si="11"/>
        <v>25553651</v>
      </c>
      <c r="S43" s="21"/>
    </row>
    <row r="44" spans="1:19" x14ac:dyDescent="0.45">
      <c r="A44" s="13"/>
    </row>
  </sheetData>
  <mergeCells count="52">
    <mergeCell ref="A17:A42"/>
    <mergeCell ref="B17:B30"/>
    <mergeCell ref="B42:E42"/>
    <mergeCell ref="A43:E43"/>
    <mergeCell ref="C25:E25"/>
    <mergeCell ref="C23:E23"/>
    <mergeCell ref="B37:B41"/>
    <mergeCell ref="C37:E37"/>
    <mergeCell ref="C38:E38"/>
    <mergeCell ref="C39:E39"/>
    <mergeCell ref="C40:E40"/>
    <mergeCell ref="C41:E41"/>
    <mergeCell ref="B31:B33"/>
    <mergeCell ref="C31:E31"/>
    <mergeCell ref="C32:E32"/>
    <mergeCell ref="C33:E33"/>
    <mergeCell ref="R1:S1"/>
    <mergeCell ref="C15:E15"/>
    <mergeCell ref="B16:E16"/>
    <mergeCell ref="A2:E2"/>
    <mergeCell ref="A3:E3"/>
    <mergeCell ref="A4:A16"/>
    <mergeCell ref="B4:E4"/>
    <mergeCell ref="B5:B11"/>
    <mergeCell ref="C5:E5"/>
    <mergeCell ref="C6:E6"/>
    <mergeCell ref="C7:E7"/>
    <mergeCell ref="C8:E8"/>
    <mergeCell ref="C9:E9"/>
    <mergeCell ref="A1:F1"/>
    <mergeCell ref="C17:E17"/>
    <mergeCell ref="C18:E18"/>
    <mergeCell ref="C19:E19"/>
    <mergeCell ref="C20:E20"/>
    <mergeCell ref="C21:E21"/>
    <mergeCell ref="C22:E22"/>
    <mergeCell ref="B34:B36"/>
    <mergeCell ref="C34:E34"/>
    <mergeCell ref="C35:E35"/>
    <mergeCell ref="C36:E36"/>
    <mergeCell ref="C24:E24"/>
    <mergeCell ref="C26:E26"/>
    <mergeCell ref="C28:E28"/>
    <mergeCell ref="C29:E29"/>
    <mergeCell ref="C30:E30"/>
    <mergeCell ref="C27:E27"/>
    <mergeCell ref="C10:E10"/>
    <mergeCell ref="C11:E11"/>
    <mergeCell ref="B12:B15"/>
    <mergeCell ref="C12:E12"/>
    <mergeCell ref="C13:E13"/>
    <mergeCell ref="C14:E14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B72A-5988-4077-8352-FF4823E2FBC1}">
  <sheetPr>
    <pageSetUpPr fitToPage="1"/>
  </sheetPr>
  <dimension ref="A1:V44"/>
  <sheetViews>
    <sheetView zoomScaleNormal="100" workbookViewId="0">
      <selection activeCell="I4" sqref="I4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63" t="s">
        <v>22</v>
      </c>
      <c r="B1" s="63"/>
      <c r="C1" s="63"/>
      <c r="D1" s="63"/>
      <c r="E1" s="63"/>
      <c r="F1" s="63"/>
      <c r="G1" s="24" t="s">
        <v>41</v>
      </c>
      <c r="H1" s="24"/>
      <c r="I1" s="24" t="s">
        <v>42</v>
      </c>
      <c r="J1" s="24"/>
      <c r="K1" s="24"/>
      <c r="L1" s="24"/>
      <c r="M1" s="24"/>
      <c r="N1" s="24"/>
      <c r="O1" s="24"/>
      <c r="P1" s="24"/>
      <c r="Q1" s="24"/>
      <c r="R1" s="84" t="s">
        <v>24</v>
      </c>
      <c r="S1" s="84"/>
      <c r="T1" s="4"/>
      <c r="U1" s="4"/>
      <c r="V1" s="4"/>
    </row>
    <row r="2" spans="1:22" ht="15" customHeight="1" thickBot="1" x14ac:dyDescent="0.5">
      <c r="A2" s="67" t="s">
        <v>0</v>
      </c>
      <c r="B2" s="68"/>
      <c r="C2" s="68"/>
      <c r="D2" s="68"/>
      <c r="E2" s="68"/>
      <c r="F2" s="2" t="s">
        <v>19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18</v>
      </c>
      <c r="T2" s="4"/>
      <c r="U2" s="4"/>
      <c r="V2" s="4"/>
    </row>
    <row r="3" spans="1:22" ht="15" customHeight="1" thickTop="1" x14ac:dyDescent="0.45">
      <c r="A3" s="69" t="s">
        <v>2</v>
      </c>
      <c r="B3" s="70"/>
      <c r="C3" s="70"/>
      <c r="D3" s="70"/>
      <c r="E3" s="71"/>
      <c r="F3" s="12">
        <f>'2021年度保育園予算書'!R43</f>
        <v>25553651</v>
      </c>
      <c r="G3" s="12">
        <f>F43</f>
        <v>25553651</v>
      </c>
      <c r="H3" s="12">
        <f>G43</f>
        <v>25893040</v>
      </c>
      <c r="I3" s="12">
        <f>H43</f>
        <v>26232429</v>
      </c>
      <c r="J3" s="12">
        <f t="shared" ref="J3:R3" si="0">I43</f>
        <v>27237565</v>
      </c>
      <c r="K3" s="12">
        <f t="shared" si="0"/>
        <v>28242701</v>
      </c>
      <c r="L3" s="12">
        <f t="shared" si="0"/>
        <v>29247837</v>
      </c>
      <c r="M3" s="12">
        <f t="shared" si="0"/>
        <v>30252973</v>
      </c>
      <c r="N3" s="12">
        <f t="shared" si="0"/>
        <v>31258109</v>
      </c>
      <c r="O3" s="12">
        <f t="shared" si="0"/>
        <v>32263245</v>
      </c>
      <c r="P3" s="12">
        <f t="shared" si="0"/>
        <v>33268381</v>
      </c>
      <c r="Q3" s="12">
        <f t="shared" si="0"/>
        <v>34273517</v>
      </c>
      <c r="R3" s="12">
        <f t="shared" si="0"/>
        <v>35278653</v>
      </c>
      <c r="S3" s="17"/>
    </row>
    <row r="4" spans="1:22" ht="15" customHeight="1" x14ac:dyDescent="0.45">
      <c r="A4" s="72" t="s">
        <v>9</v>
      </c>
      <c r="B4" s="74" t="s">
        <v>3</v>
      </c>
      <c r="C4" s="74"/>
      <c r="D4" s="74"/>
      <c r="E4" s="74"/>
      <c r="F4" s="25"/>
      <c r="G4" s="5">
        <v>3363539</v>
      </c>
      <c r="H4" s="5">
        <v>3363539</v>
      </c>
      <c r="I4" s="5">
        <v>4323169</v>
      </c>
      <c r="J4" s="5">
        <v>4323169</v>
      </c>
      <c r="K4" s="5">
        <v>4323169</v>
      </c>
      <c r="L4" s="5">
        <v>4323169</v>
      </c>
      <c r="M4" s="5">
        <v>4323169</v>
      </c>
      <c r="N4" s="5">
        <v>4323169</v>
      </c>
      <c r="O4" s="5">
        <v>4323169</v>
      </c>
      <c r="P4" s="5">
        <v>4323169</v>
      </c>
      <c r="Q4" s="5">
        <v>4323169</v>
      </c>
      <c r="R4" s="5">
        <v>4323169</v>
      </c>
      <c r="S4" s="18">
        <f>SUM(G4:R4)</f>
        <v>49958768</v>
      </c>
    </row>
    <row r="5" spans="1:22" ht="15" customHeight="1" x14ac:dyDescent="0.45">
      <c r="A5" s="29"/>
      <c r="B5" s="75" t="s">
        <v>5</v>
      </c>
      <c r="C5" s="85"/>
      <c r="D5" s="85"/>
      <c r="E5" s="85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ref="S5:S9" si="1">SUM(G5:R5)</f>
        <v>0</v>
      </c>
    </row>
    <row r="6" spans="1:22" ht="15" customHeight="1" x14ac:dyDescent="0.45">
      <c r="A6" s="29"/>
      <c r="B6" s="75"/>
      <c r="C6" s="81"/>
      <c r="D6" s="82"/>
      <c r="E6" s="83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29"/>
      <c r="B7" s="75"/>
      <c r="C7" s="81"/>
      <c r="D7" s="82"/>
      <c r="E7" s="83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29"/>
      <c r="B8" s="75"/>
      <c r="C8" s="81"/>
      <c r="D8" s="82"/>
      <c r="E8" s="83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29"/>
      <c r="B9" s="76"/>
      <c r="C9" s="85"/>
      <c r="D9" s="85"/>
      <c r="E9" s="85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29"/>
      <c r="B10" s="77"/>
      <c r="C10" s="82"/>
      <c r="D10" s="82"/>
      <c r="E10" s="83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ref="S10:S42" si="2">SUM(G10:R10)</f>
        <v>0</v>
      </c>
    </row>
    <row r="11" spans="1:22" ht="15" customHeight="1" x14ac:dyDescent="0.45">
      <c r="A11" s="29"/>
      <c r="B11" s="77"/>
      <c r="C11" s="43" t="s">
        <v>4</v>
      </c>
      <c r="D11" s="44"/>
      <c r="E11" s="44"/>
      <c r="F11" s="7">
        <f>SUM(F4:F10)</f>
        <v>0</v>
      </c>
      <c r="G11" s="7">
        <f>SUM(G4:G10)</f>
        <v>3363539</v>
      </c>
      <c r="H11" s="7">
        <f t="shared" ref="H11:R11" si="3">SUM(H4:H10)</f>
        <v>3363539</v>
      </c>
      <c r="I11" s="7">
        <f t="shared" si="3"/>
        <v>4323169</v>
      </c>
      <c r="J11" s="7">
        <f t="shared" si="3"/>
        <v>4323169</v>
      </c>
      <c r="K11" s="7">
        <f t="shared" si="3"/>
        <v>4323169</v>
      </c>
      <c r="L11" s="7">
        <f t="shared" si="3"/>
        <v>4323169</v>
      </c>
      <c r="M11" s="7">
        <f t="shared" si="3"/>
        <v>4323169</v>
      </c>
      <c r="N11" s="7">
        <f t="shared" si="3"/>
        <v>4323169</v>
      </c>
      <c r="O11" s="7">
        <f t="shared" si="3"/>
        <v>4323169</v>
      </c>
      <c r="P11" s="7">
        <f t="shared" si="3"/>
        <v>4323169</v>
      </c>
      <c r="Q11" s="7">
        <f t="shared" si="3"/>
        <v>4323169</v>
      </c>
      <c r="R11" s="7">
        <f t="shared" si="3"/>
        <v>4323169</v>
      </c>
      <c r="S11" s="19">
        <f t="shared" si="2"/>
        <v>49958768</v>
      </c>
    </row>
    <row r="12" spans="1:22" ht="15" customHeight="1" x14ac:dyDescent="0.45">
      <c r="A12" s="29"/>
      <c r="B12" s="78" t="s">
        <v>6</v>
      </c>
      <c r="C12" s="87" t="s">
        <v>29</v>
      </c>
      <c r="D12" s="88"/>
      <c r="E12" s="89"/>
      <c r="F12" s="25"/>
      <c r="G12" s="6">
        <v>518300</v>
      </c>
      <c r="H12" s="6">
        <v>518300</v>
      </c>
      <c r="I12" s="6">
        <v>703500</v>
      </c>
      <c r="J12" s="6">
        <v>703500</v>
      </c>
      <c r="K12" s="6">
        <v>703500</v>
      </c>
      <c r="L12" s="6">
        <v>703500</v>
      </c>
      <c r="M12" s="6">
        <v>703500</v>
      </c>
      <c r="N12" s="6">
        <v>703500</v>
      </c>
      <c r="O12" s="6">
        <v>703500</v>
      </c>
      <c r="P12" s="6">
        <v>703500</v>
      </c>
      <c r="Q12" s="6">
        <v>703500</v>
      </c>
      <c r="R12" s="6">
        <v>703500</v>
      </c>
      <c r="S12" s="18">
        <f t="shared" si="2"/>
        <v>8071600</v>
      </c>
    </row>
    <row r="13" spans="1:22" ht="15" customHeight="1" x14ac:dyDescent="0.45">
      <c r="A13" s="29"/>
      <c r="B13" s="79"/>
      <c r="C13" s="42"/>
      <c r="D13" s="42"/>
      <c r="E13" s="42"/>
      <c r="F13" s="25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8">
        <f t="shared" si="2"/>
        <v>0</v>
      </c>
    </row>
    <row r="14" spans="1:22" ht="15" customHeight="1" x14ac:dyDescent="0.45">
      <c r="A14" s="29"/>
      <c r="B14" s="79"/>
      <c r="C14" s="42"/>
      <c r="D14" s="42"/>
      <c r="E14" s="42"/>
      <c r="F14" s="2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8">
        <f t="shared" si="2"/>
        <v>0</v>
      </c>
    </row>
    <row r="15" spans="1:22" ht="15" customHeight="1" x14ac:dyDescent="0.45">
      <c r="A15" s="29"/>
      <c r="B15" s="80"/>
      <c r="C15" s="43" t="s">
        <v>7</v>
      </c>
      <c r="D15" s="44"/>
      <c r="E15" s="44"/>
      <c r="F15" s="7">
        <f>SUM(F12:F14)</f>
        <v>0</v>
      </c>
      <c r="G15" s="7">
        <f t="shared" ref="G15:R15" si="4">SUM(G12:G14)</f>
        <v>518300</v>
      </c>
      <c r="H15" s="7">
        <f t="shared" si="4"/>
        <v>518300</v>
      </c>
      <c r="I15" s="7">
        <f t="shared" si="4"/>
        <v>703500</v>
      </c>
      <c r="J15" s="7">
        <f t="shared" si="4"/>
        <v>703500</v>
      </c>
      <c r="K15" s="7">
        <f t="shared" si="4"/>
        <v>703500</v>
      </c>
      <c r="L15" s="7">
        <f t="shared" si="4"/>
        <v>703500</v>
      </c>
      <c r="M15" s="7">
        <f t="shared" si="4"/>
        <v>703500</v>
      </c>
      <c r="N15" s="7">
        <f t="shared" si="4"/>
        <v>703500</v>
      </c>
      <c r="O15" s="7">
        <f t="shared" si="4"/>
        <v>703500</v>
      </c>
      <c r="P15" s="7">
        <f t="shared" si="4"/>
        <v>703500</v>
      </c>
      <c r="Q15" s="7">
        <f t="shared" si="4"/>
        <v>703500</v>
      </c>
      <c r="R15" s="7">
        <f t="shared" si="4"/>
        <v>703500</v>
      </c>
      <c r="S15" s="19">
        <f t="shared" si="2"/>
        <v>8071600</v>
      </c>
    </row>
    <row r="16" spans="1:22" ht="15" customHeight="1" x14ac:dyDescent="0.45">
      <c r="A16" s="73"/>
      <c r="B16" s="28" t="s">
        <v>8</v>
      </c>
      <c r="C16" s="29"/>
      <c r="D16" s="29"/>
      <c r="E16" s="29"/>
      <c r="F16" s="8">
        <f>F15+F11</f>
        <v>0</v>
      </c>
      <c r="G16" s="8">
        <f t="shared" ref="G16:R16" si="5">G15+G11</f>
        <v>3881839</v>
      </c>
      <c r="H16" s="8">
        <f t="shared" si="5"/>
        <v>3881839</v>
      </c>
      <c r="I16" s="8">
        <f t="shared" si="5"/>
        <v>5026669</v>
      </c>
      <c r="J16" s="8">
        <f t="shared" si="5"/>
        <v>5026669</v>
      </c>
      <c r="K16" s="8">
        <f t="shared" si="5"/>
        <v>5026669</v>
      </c>
      <c r="L16" s="8">
        <f t="shared" si="5"/>
        <v>5026669</v>
      </c>
      <c r="M16" s="8">
        <f t="shared" si="5"/>
        <v>5026669</v>
      </c>
      <c r="N16" s="8">
        <f t="shared" si="5"/>
        <v>5026669</v>
      </c>
      <c r="O16" s="8">
        <f t="shared" si="5"/>
        <v>5026669</v>
      </c>
      <c r="P16" s="8">
        <f t="shared" si="5"/>
        <v>5026669</v>
      </c>
      <c r="Q16" s="8">
        <f t="shared" si="5"/>
        <v>5026669</v>
      </c>
      <c r="R16" s="8">
        <f t="shared" si="5"/>
        <v>5026669</v>
      </c>
      <c r="S16" s="20">
        <f t="shared" si="2"/>
        <v>58030368</v>
      </c>
    </row>
    <row r="17" spans="1:19" ht="15" customHeight="1" x14ac:dyDescent="0.45">
      <c r="A17" s="55" t="s">
        <v>17</v>
      </c>
      <c r="B17" s="30" t="s">
        <v>23</v>
      </c>
      <c r="C17" s="64" t="s">
        <v>32</v>
      </c>
      <c r="D17" s="65"/>
      <c r="E17" s="66"/>
      <c r="F17" s="25"/>
      <c r="G17" s="6">
        <v>2275000</v>
      </c>
      <c r="H17" s="6">
        <v>2275000</v>
      </c>
      <c r="I17" s="6">
        <v>2613333</v>
      </c>
      <c r="J17" s="6">
        <v>2613333</v>
      </c>
      <c r="K17" s="6">
        <v>2613333</v>
      </c>
      <c r="L17" s="6">
        <v>2613333</v>
      </c>
      <c r="M17" s="6">
        <v>2613333</v>
      </c>
      <c r="N17" s="6">
        <v>2613333</v>
      </c>
      <c r="O17" s="6">
        <v>2613333</v>
      </c>
      <c r="P17" s="6">
        <v>2613333</v>
      </c>
      <c r="Q17" s="6">
        <v>2613333</v>
      </c>
      <c r="R17" s="6">
        <v>2613333</v>
      </c>
      <c r="S17" s="18">
        <f t="shared" si="2"/>
        <v>30683330</v>
      </c>
    </row>
    <row r="18" spans="1:19" ht="15" customHeight="1" x14ac:dyDescent="0.45">
      <c r="A18" s="55"/>
      <c r="B18" s="30"/>
      <c r="C18" s="64" t="s">
        <v>33</v>
      </c>
      <c r="D18" s="65"/>
      <c r="E18" s="66"/>
      <c r="F18" s="25"/>
      <c r="G18" s="6">
        <v>341250</v>
      </c>
      <c r="H18" s="6">
        <v>341250</v>
      </c>
      <c r="I18" s="6">
        <v>392000</v>
      </c>
      <c r="J18" s="6">
        <v>392000</v>
      </c>
      <c r="K18" s="6">
        <v>392000</v>
      </c>
      <c r="L18" s="6">
        <v>392000</v>
      </c>
      <c r="M18" s="6">
        <v>392000</v>
      </c>
      <c r="N18" s="6">
        <v>392000</v>
      </c>
      <c r="O18" s="6">
        <v>392000</v>
      </c>
      <c r="P18" s="6">
        <v>392000</v>
      </c>
      <c r="Q18" s="6">
        <v>392000</v>
      </c>
      <c r="R18" s="6">
        <v>392000</v>
      </c>
      <c r="S18" s="18">
        <f t="shared" si="2"/>
        <v>4602500</v>
      </c>
    </row>
    <row r="19" spans="1:19" ht="15" customHeight="1" x14ac:dyDescent="0.45">
      <c r="A19" s="56"/>
      <c r="B19" s="31"/>
      <c r="C19" s="35" t="s">
        <v>34</v>
      </c>
      <c r="D19" s="36"/>
      <c r="E19" s="37"/>
      <c r="F19" s="25"/>
      <c r="G19" s="6">
        <v>346000</v>
      </c>
      <c r="H19" s="6">
        <v>346000</v>
      </c>
      <c r="I19" s="6">
        <v>366000</v>
      </c>
      <c r="J19" s="6">
        <v>366000</v>
      </c>
      <c r="K19" s="6">
        <v>366000</v>
      </c>
      <c r="L19" s="6">
        <v>366000</v>
      </c>
      <c r="M19" s="6">
        <v>366000</v>
      </c>
      <c r="N19" s="6">
        <v>366000</v>
      </c>
      <c r="O19" s="6">
        <v>366000</v>
      </c>
      <c r="P19" s="6">
        <v>366000</v>
      </c>
      <c r="Q19" s="6">
        <v>366000</v>
      </c>
      <c r="R19" s="6">
        <v>366000</v>
      </c>
      <c r="S19" s="18">
        <f t="shared" si="2"/>
        <v>4352000</v>
      </c>
    </row>
    <row r="20" spans="1:19" ht="15" customHeight="1" x14ac:dyDescent="0.45">
      <c r="A20" s="56"/>
      <c r="B20" s="31"/>
      <c r="C20" s="35" t="s">
        <v>35</v>
      </c>
      <c r="D20" s="36"/>
      <c r="E20" s="37"/>
      <c r="F20" s="25"/>
      <c r="G20" s="6">
        <v>75000</v>
      </c>
      <c r="H20" s="6">
        <v>75000</v>
      </c>
      <c r="I20" s="6">
        <v>100000</v>
      </c>
      <c r="J20" s="6">
        <v>100000</v>
      </c>
      <c r="K20" s="6">
        <v>100000</v>
      </c>
      <c r="L20" s="6">
        <v>100000</v>
      </c>
      <c r="M20" s="6">
        <v>100000</v>
      </c>
      <c r="N20" s="6">
        <v>100000</v>
      </c>
      <c r="O20" s="6">
        <v>100000</v>
      </c>
      <c r="P20" s="6">
        <v>100000</v>
      </c>
      <c r="Q20" s="6">
        <v>100000</v>
      </c>
      <c r="R20" s="6">
        <v>100000</v>
      </c>
      <c r="S20" s="18">
        <f t="shared" si="2"/>
        <v>1150000</v>
      </c>
    </row>
    <row r="21" spans="1:19" ht="15" customHeight="1" x14ac:dyDescent="0.45">
      <c r="A21" s="56"/>
      <c r="B21" s="31"/>
      <c r="C21" s="35" t="s">
        <v>36</v>
      </c>
      <c r="D21" s="36"/>
      <c r="E21" s="37"/>
      <c r="F21" s="25"/>
      <c r="G21" s="6">
        <v>75000</v>
      </c>
      <c r="H21" s="6">
        <v>75000</v>
      </c>
      <c r="I21" s="6">
        <v>100000</v>
      </c>
      <c r="J21" s="6">
        <v>100000</v>
      </c>
      <c r="K21" s="6">
        <v>100000</v>
      </c>
      <c r="L21" s="6">
        <v>100000</v>
      </c>
      <c r="M21" s="6">
        <v>100000</v>
      </c>
      <c r="N21" s="6">
        <v>100000</v>
      </c>
      <c r="O21" s="6">
        <v>100000</v>
      </c>
      <c r="P21" s="6">
        <v>100000</v>
      </c>
      <c r="Q21" s="6">
        <v>100000</v>
      </c>
      <c r="R21" s="6">
        <v>100000</v>
      </c>
      <c r="S21" s="18">
        <f t="shared" si="2"/>
        <v>1150000</v>
      </c>
    </row>
    <row r="22" spans="1:19" ht="15" customHeight="1" x14ac:dyDescent="0.45">
      <c r="A22" s="56"/>
      <c r="B22" s="31"/>
      <c r="C22" s="35" t="s">
        <v>37</v>
      </c>
      <c r="D22" s="36"/>
      <c r="E22" s="37"/>
      <c r="F22" s="25"/>
      <c r="G22" s="6">
        <v>37500</v>
      </c>
      <c r="H22" s="6">
        <v>37500</v>
      </c>
      <c r="I22" s="6">
        <v>50000</v>
      </c>
      <c r="J22" s="6">
        <v>50000</v>
      </c>
      <c r="K22" s="6">
        <v>50000</v>
      </c>
      <c r="L22" s="6">
        <v>50000</v>
      </c>
      <c r="M22" s="6">
        <v>50000</v>
      </c>
      <c r="N22" s="6">
        <v>50000</v>
      </c>
      <c r="O22" s="6">
        <v>50000</v>
      </c>
      <c r="P22" s="6">
        <v>50000</v>
      </c>
      <c r="Q22" s="6">
        <v>50000</v>
      </c>
      <c r="R22" s="6">
        <v>50000</v>
      </c>
      <c r="S22" s="18">
        <f t="shared" si="2"/>
        <v>575000</v>
      </c>
    </row>
    <row r="23" spans="1:19" ht="15" customHeight="1" x14ac:dyDescent="0.45">
      <c r="A23" s="56"/>
      <c r="B23" s="31"/>
      <c r="C23" s="35" t="s">
        <v>38</v>
      </c>
      <c r="D23" s="36"/>
      <c r="E23" s="37"/>
      <c r="F23" s="25"/>
      <c r="G23" s="6">
        <v>22500</v>
      </c>
      <c r="H23" s="6">
        <v>22500</v>
      </c>
      <c r="I23" s="6">
        <v>30000</v>
      </c>
      <c r="J23" s="6">
        <v>30000</v>
      </c>
      <c r="K23" s="6">
        <v>30000</v>
      </c>
      <c r="L23" s="6">
        <v>30000</v>
      </c>
      <c r="M23" s="6">
        <v>30000</v>
      </c>
      <c r="N23" s="6">
        <v>30000</v>
      </c>
      <c r="O23" s="6">
        <v>30000</v>
      </c>
      <c r="P23" s="6">
        <v>30000</v>
      </c>
      <c r="Q23" s="6">
        <v>30000</v>
      </c>
      <c r="R23" s="6">
        <v>30000</v>
      </c>
      <c r="S23" s="18">
        <f t="shared" si="2"/>
        <v>345000</v>
      </c>
    </row>
    <row r="24" spans="1:19" ht="15" customHeight="1" x14ac:dyDescent="0.45">
      <c r="A24" s="56"/>
      <c r="B24" s="31"/>
      <c r="C24" s="35" t="s">
        <v>39</v>
      </c>
      <c r="D24" s="36"/>
      <c r="E24" s="37"/>
      <c r="F24" s="25"/>
      <c r="G24" s="6">
        <v>330000</v>
      </c>
      <c r="H24" s="6">
        <v>330000</v>
      </c>
      <c r="I24" s="6">
        <v>330000</v>
      </c>
      <c r="J24" s="6">
        <v>330000</v>
      </c>
      <c r="K24" s="6">
        <v>330000</v>
      </c>
      <c r="L24" s="6">
        <v>330000</v>
      </c>
      <c r="M24" s="6">
        <v>330000</v>
      </c>
      <c r="N24" s="6">
        <v>330000</v>
      </c>
      <c r="O24" s="6">
        <v>330000</v>
      </c>
      <c r="P24" s="6">
        <v>330000</v>
      </c>
      <c r="Q24" s="6">
        <v>330000</v>
      </c>
      <c r="R24" s="6">
        <v>330000</v>
      </c>
      <c r="S24" s="18">
        <f t="shared" si="2"/>
        <v>3960000</v>
      </c>
    </row>
    <row r="25" spans="1:19" ht="15" customHeight="1" x14ac:dyDescent="0.45">
      <c r="A25" s="56"/>
      <c r="B25" s="31"/>
      <c r="C25" s="35" t="s">
        <v>43</v>
      </c>
      <c r="D25" s="36"/>
      <c r="E25" s="37"/>
      <c r="F25" s="25"/>
      <c r="G25" s="6">
        <v>22600</v>
      </c>
      <c r="H25" s="6">
        <v>22600</v>
      </c>
      <c r="I25" s="6">
        <v>22600</v>
      </c>
      <c r="J25" s="6">
        <v>22600</v>
      </c>
      <c r="K25" s="6">
        <v>22600</v>
      </c>
      <c r="L25" s="6">
        <v>22600</v>
      </c>
      <c r="M25" s="6">
        <v>22600</v>
      </c>
      <c r="N25" s="6">
        <v>22600</v>
      </c>
      <c r="O25" s="6">
        <v>22600</v>
      </c>
      <c r="P25" s="6">
        <v>22600</v>
      </c>
      <c r="Q25" s="6">
        <v>22600</v>
      </c>
      <c r="R25" s="6">
        <v>22600</v>
      </c>
      <c r="S25" s="18">
        <f t="shared" si="2"/>
        <v>271200</v>
      </c>
    </row>
    <row r="26" spans="1:19" ht="15" customHeight="1" x14ac:dyDescent="0.45">
      <c r="A26" s="56"/>
      <c r="B26" s="31"/>
      <c r="C26" s="35" t="s">
        <v>44</v>
      </c>
      <c r="D26" s="36"/>
      <c r="E26" s="37"/>
      <c r="F26" s="25"/>
      <c r="G26" s="6">
        <v>17600</v>
      </c>
      <c r="H26" s="6">
        <v>17600</v>
      </c>
      <c r="I26" s="6">
        <v>17600</v>
      </c>
      <c r="J26" s="6">
        <v>17600</v>
      </c>
      <c r="K26" s="6">
        <v>17600</v>
      </c>
      <c r="L26" s="6">
        <v>17600</v>
      </c>
      <c r="M26" s="6">
        <v>17600</v>
      </c>
      <c r="N26" s="6">
        <v>17600</v>
      </c>
      <c r="O26" s="6">
        <v>17600</v>
      </c>
      <c r="P26" s="6">
        <v>17600</v>
      </c>
      <c r="Q26" s="6">
        <v>17600</v>
      </c>
      <c r="R26" s="6">
        <v>17600</v>
      </c>
      <c r="S26" s="18">
        <f t="shared" si="2"/>
        <v>211200</v>
      </c>
    </row>
    <row r="27" spans="1:19" ht="15" customHeight="1" x14ac:dyDescent="0.45">
      <c r="A27" s="56"/>
      <c r="B27" s="31"/>
      <c r="C27" s="35"/>
      <c r="D27" s="36"/>
      <c r="E27" s="37"/>
      <c r="F27" s="25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56"/>
      <c r="B28" s="31"/>
      <c r="C28" s="35"/>
      <c r="D28" s="36"/>
      <c r="E28" s="37"/>
      <c r="F28" s="25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56"/>
      <c r="B29" s="31"/>
      <c r="C29" s="35"/>
      <c r="D29" s="36"/>
      <c r="E29" s="37"/>
      <c r="F29" s="2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56"/>
      <c r="B30" s="32"/>
      <c r="C30" s="38" t="s">
        <v>27</v>
      </c>
      <c r="D30" s="31"/>
      <c r="E30" s="31"/>
      <c r="F30" s="9">
        <f>SUM(F17:F29)</f>
        <v>0</v>
      </c>
      <c r="G30" s="9">
        <f>SUM(G17:G29)</f>
        <v>3542450</v>
      </c>
      <c r="H30" s="9">
        <f t="shared" ref="H30:R30" si="6">SUM(H17:H29)</f>
        <v>3542450</v>
      </c>
      <c r="I30" s="9">
        <f t="shared" si="6"/>
        <v>4021533</v>
      </c>
      <c r="J30" s="9">
        <f t="shared" si="6"/>
        <v>4021533</v>
      </c>
      <c r="K30" s="9">
        <f t="shared" si="6"/>
        <v>4021533</v>
      </c>
      <c r="L30" s="9">
        <f t="shared" si="6"/>
        <v>4021533</v>
      </c>
      <c r="M30" s="9">
        <f t="shared" si="6"/>
        <v>4021533</v>
      </c>
      <c r="N30" s="9">
        <f t="shared" si="6"/>
        <v>4021533</v>
      </c>
      <c r="O30" s="9">
        <f t="shared" si="6"/>
        <v>4021533</v>
      </c>
      <c r="P30" s="9">
        <f t="shared" si="6"/>
        <v>4021533</v>
      </c>
      <c r="Q30" s="9">
        <f t="shared" si="6"/>
        <v>4021533</v>
      </c>
      <c r="R30" s="9">
        <f t="shared" si="6"/>
        <v>4021533</v>
      </c>
      <c r="S30" s="22">
        <f t="shared" si="2"/>
        <v>47300230</v>
      </c>
    </row>
    <row r="31" spans="1:19" ht="15" customHeight="1" x14ac:dyDescent="0.45">
      <c r="A31" s="56"/>
      <c r="B31" s="30" t="s">
        <v>10</v>
      </c>
      <c r="C31" s="34"/>
      <c r="D31" s="34"/>
      <c r="E31" s="34"/>
      <c r="F31" s="25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56"/>
      <c r="B32" s="31"/>
      <c r="C32" s="42"/>
      <c r="D32" s="42"/>
      <c r="E32" s="42"/>
      <c r="F32" s="25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56"/>
      <c r="B33" s="32"/>
      <c r="C33" s="53" t="s">
        <v>11</v>
      </c>
      <c r="D33" s="54"/>
      <c r="E33" s="54"/>
      <c r="F33" s="9">
        <f>SUM(F31:F32)</f>
        <v>0</v>
      </c>
      <c r="G33" s="9"/>
      <c r="H33" s="9"/>
      <c r="I33" s="9"/>
      <c r="J33" s="9"/>
      <c r="K33" s="9"/>
      <c r="L33" s="9"/>
      <c r="M33" s="9"/>
      <c r="N33" s="9">
        <f t="shared" ref="N33:P33" si="7">SUM(N31:N32)</f>
        <v>0</v>
      </c>
      <c r="O33" s="9">
        <f t="shared" si="7"/>
        <v>0</v>
      </c>
      <c r="P33" s="9">
        <f t="shared" si="7"/>
        <v>0</v>
      </c>
      <c r="Q33" s="16"/>
      <c r="R33" s="16"/>
      <c r="S33" s="22">
        <f t="shared" si="2"/>
        <v>0</v>
      </c>
    </row>
    <row r="34" spans="1:19" ht="15" customHeight="1" x14ac:dyDescent="0.45">
      <c r="A34" s="56"/>
      <c r="B34" s="60" t="s">
        <v>14</v>
      </c>
      <c r="C34" s="52"/>
      <c r="D34" s="52"/>
      <c r="E34" s="52"/>
      <c r="F34" s="25"/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56"/>
      <c r="B35" s="61"/>
      <c r="C35" s="52"/>
      <c r="D35" s="52"/>
      <c r="E35" s="52"/>
      <c r="F35" s="25"/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56"/>
      <c r="B36" s="62"/>
      <c r="C36" s="53" t="s">
        <v>13</v>
      </c>
      <c r="D36" s="54"/>
      <c r="E36" s="54"/>
      <c r="F36" s="9">
        <f>SUM(F34:F35)</f>
        <v>0</v>
      </c>
      <c r="G36" s="9"/>
      <c r="H36" s="9"/>
      <c r="I36" s="9"/>
      <c r="J36" s="9"/>
      <c r="K36" s="9"/>
      <c r="L36" s="9"/>
      <c r="M36" s="9"/>
      <c r="N36" s="9">
        <f t="shared" ref="N36:P36" si="8">SUM(N34:N35)</f>
        <v>0</v>
      </c>
      <c r="O36" s="9">
        <f t="shared" si="8"/>
        <v>0</v>
      </c>
      <c r="P36" s="9">
        <f t="shared" si="8"/>
        <v>0</v>
      </c>
      <c r="Q36" s="16"/>
      <c r="R36" s="16"/>
      <c r="S36" s="22">
        <f t="shared" si="2"/>
        <v>0</v>
      </c>
    </row>
    <row r="37" spans="1:19" ht="15" customHeight="1" x14ac:dyDescent="0.45">
      <c r="A37" s="56"/>
      <c r="B37" s="49" t="s">
        <v>15</v>
      </c>
      <c r="C37" s="52"/>
      <c r="D37" s="52"/>
      <c r="E37" s="52"/>
      <c r="F37" s="25"/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56"/>
      <c r="B38" s="50"/>
      <c r="C38" s="52"/>
      <c r="D38" s="52"/>
      <c r="E38" s="52"/>
      <c r="F38" s="25"/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56"/>
      <c r="B39" s="50"/>
      <c r="C39" s="52"/>
      <c r="D39" s="52"/>
      <c r="E39" s="52"/>
      <c r="F39" s="25"/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8">
        <f t="shared" si="2"/>
        <v>0</v>
      </c>
    </row>
    <row r="40" spans="1:19" ht="15" customHeight="1" x14ac:dyDescent="0.45">
      <c r="A40" s="56"/>
      <c r="B40" s="50"/>
      <c r="C40" s="52"/>
      <c r="D40" s="52"/>
      <c r="E40" s="52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56"/>
      <c r="B41" s="51"/>
      <c r="C41" s="53" t="s">
        <v>12</v>
      </c>
      <c r="D41" s="54"/>
      <c r="E41" s="54"/>
      <c r="F41" s="9">
        <f>SUM(F37:F40)</f>
        <v>0</v>
      </c>
      <c r="G41" s="9">
        <f>SUM(G37:G40)</f>
        <v>0</v>
      </c>
      <c r="H41" s="9">
        <f t="shared" ref="H41:R41" si="9">SUM(H37:H40)</f>
        <v>0</v>
      </c>
      <c r="I41" s="9">
        <f t="shared" si="9"/>
        <v>0</v>
      </c>
      <c r="J41" s="9">
        <f t="shared" si="9"/>
        <v>0</v>
      </c>
      <c r="K41" s="9">
        <f t="shared" si="9"/>
        <v>0</v>
      </c>
      <c r="L41" s="9">
        <f t="shared" si="9"/>
        <v>0</v>
      </c>
      <c r="M41" s="9">
        <f t="shared" si="9"/>
        <v>0</v>
      </c>
      <c r="N41" s="9">
        <f t="shared" si="9"/>
        <v>0</v>
      </c>
      <c r="O41" s="9">
        <f t="shared" si="9"/>
        <v>0</v>
      </c>
      <c r="P41" s="9">
        <f t="shared" si="9"/>
        <v>0</v>
      </c>
      <c r="Q41" s="9">
        <f t="shared" si="9"/>
        <v>0</v>
      </c>
      <c r="R41" s="9">
        <f t="shared" si="9"/>
        <v>0</v>
      </c>
      <c r="S41" s="22">
        <f t="shared" si="2"/>
        <v>0</v>
      </c>
    </row>
    <row r="42" spans="1:19" ht="15" customHeight="1" thickBot="1" x14ac:dyDescent="0.5">
      <c r="A42" s="57"/>
      <c r="B42" s="59" t="s">
        <v>16</v>
      </c>
      <c r="C42" s="86"/>
      <c r="D42" s="86"/>
      <c r="E42" s="86"/>
      <c r="F42" s="11">
        <f>F41+F36+F33+F30</f>
        <v>0</v>
      </c>
      <c r="G42" s="11">
        <f t="shared" ref="G42:R42" si="10">G41+G36+G33+G30</f>
        <v>3542450</v>
      </c>
      <c r="H42" s="11">
        <f t="shared" si="10"/>
        <v>3542450</v>
      </c>
      <c r="I42" s="11">
        <f t="shared" si="10"/>
        <v>4021533</v>
      </c>
      <c r="J42" s="11">
        <f t="shared" si="10"/>
        <v>4021533</v>
      </c>
      <c r="K42" s="11">
        <f t="shared" si="10"/>
        <v>4021533</v>
      </c>
      <c r="L42" s="11">
        <f t="shared" si="10"/>
        <v>4021533</v>
      </c>
      <c r="M42" s="11">
        <f t="shared" si="10"/>
        <v>4021533</v>
      </c>
      <c r="N42" s="11">
        <f t="shared" si="10"/>
        <v>4021533</v>
      </c>
      <c r="O42" s="11">
        <f t="shared" si="10"/>
        <v>4021533</v>
      </c>
      <c r="P42" s="11">
        <f t="shared" si="10"/>
        <v>4021533</v>
      </c>
      <c r="Q42" s="11">
        <f t="shared" si="10"/>
        <v>4021533</v>
      </c>
      <c r="R42" s="11">
        <f t="shared" si="10"/>
        <v>4021533</v>
      </c>
      <c r="S42" s="23">
        <f t="shared" si="2"/>
        <v>47300230</v>
      </c>
    </row>
    <row r="43" spans="1:19" s="10" customFormat="1" ht="15" customHeight="1" thickTop="1" x14ac:dyDescent="0.45">
      <c r="A43" s="46" t="s">
        <v>1</v>
      </c>
      <c r="B43" s="47"/>
      <c r="C43" s="47"/>
      <c r="D43" s="47"/>
      <c r="E43" s="48"/>
      <c r="F43" s="14">
        <f t="shared" ref="F43:R43" si="11">F3+F16-F42</f>
        <v>25553651</v>
      </c>
      <c r="G43" s="14">
        <f t="shared" si="11"/>
        <v>25893040</v>
      </c>
      <c r="H43" s="14">
        <f t="shared" si="11"/>
        <v>26232429</v>
      </c>
      <c r="I43" s="14">
        <f t="shared" si="11"/>
        <v>27237565</v>
      </c>
      <c r="J43" s="14">
        <f t="shared" si="11"/>
        <v>28242701</v>
      </c>
      <c r="K43" s="14">
        <f t="shared" si="11"/>
        <v>29247837</v>
      </c>
      <c r="L43" s="14">
        <f t="shared" si="11"/>
        <v>30252973</v>
      </c>
      <c r="M43" s="14">
        <f t="shared" si="11"/>
        <v>31258109</v>
      </c>
      <c r="N43" s="14">
        <f t="shared" si="11"/>
        <v>32263245</v>
      </c>
      <c r="O43" s="14">
        <f t="shared" si="11"/>
        <v>33268381</v>
      </c>
      <c r="P43" s="14">
        <f t="shared" si="11"/>
        <v>34273517</v>
      </c>
      <c r="Q43" s="14">
        <f t="shared" si="11"/>
        <v>35278653</v>
      </c>
      <c r="R43" s="14">
        <f t="shared" si="11"/>
        <v>36283789</v>
      </c>
      <c r="S43" s="21"/>
    </row>
    <row r="44" spans="1:19" x14ac:dyDescent="0.45">
      <c r="A44" s="13"/>
    </row>
  </sheetData>
  <mergeCells count="52">
    <mergeCell ref="A1:F1"/>
    <mergeCell ref="R1:S1"/>
    <mergeCell ref="B34:B36"/>
    <mergeCell ref="C34:E34"/>
    <mergeCell ref="C35:E35"/>
    <mergeCell ref="C36:E36"/>
    <mergeCell ref="C29:E29"/>
    <mergeCell ref="C30:E30"/>
    <mergeCell ref="C25:E25"/>
    <mergeCell ref="C28:E28"/>
    <mergeCell ref="C21:E21"/>
    <mergeCell ref="C22:E22"/>
    <mergeCell ref="B31:B33"/>
    <mergeCell ref="C31:E31"/>
    <mergeCell ref="C32:E32"/>
    <mergeCell ref="C33:E33"/>
    <mergeCell ref="B42:E42"/>
    <mergeCell ref="C15:E15"/>
    <mergeCell ref="B16:E16"/>
    <mergeCell ref="A43:E43"/>
    <mergeCell ref="B37:B41"/>
    <mergeCell ref="C37:E37"/>
    <mergeCell ref="C38:E38"/>
    <mergeCell ref="C39:E39"/>
    <mergeCell ref="C40:E40"/>
    <mergeCell ref="C41:E41"/>
    <mergeCell ref="A17:A42"/>
    <mergeCell ref="B17:B30"/>
    <mergeCell ref="C17:E17"/>
    <mergeCell ref="C18:E18"/>
    <mergeCell ref="C19:E19"/>
    <mergeCell ref="C20:E20"/>
    <mergeCell ref="C24:E24"/>
    <mergeCell ref="C26:E26"/>
    <mergeCell ref="C27:E27"/>
    <mergeCell ref="A2:E2"/>
    <mergeCell ref="A3:E3"/>
    <mergeCell ref="A4:A16"/>
    <mergeCell ref="B4:E4"/>
    <mergeCell ref="B5:B11"/>
    <mergeCell ref="C5:E5"/>
    <mergeCell ref="C6:E6"/>
    <mergeCell ref="C7:E7"/>
    <mergeCell ref="C8:E8"/>
    <mergeCell ref="C9:E9"/>
    <mergeCell ref="C10:E10"/>
    <mergeCell ref="C11:E11"/>
    <mergeCell ref="B12:B15"/>
    <mergeCell ref="C12:E12"/>
    <mergeCell ref="C13:E13"/>
    <mergeCell ref="C14:E14"/>
    <mergeCell ref="C23:E23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2248-4856-4ECE-8D21-B70234F135EF}">
  <sheetPr>
    <pageSetUpPr fitToPage="1"/>
  </sheetPr>
  <dimension ref="A1:V44"/>
  <sheetViews>
    <sheetView zoomScaleNormal="100" workbookViewId="0">
      <selection activeCell="R4" sqref="R4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63" t="s">
        <v>22</v>
      </c>
      <c r="B1" s="63"/>
      <c r="C1" s="63"/>
      <c r="D1" s="63"/>
      <c r="E1" s="63"/>
      <c r="F1" s="63"/>
      <c r="G1" s="24" t="s">
        <v>41</v>
      </c>
      <c r="H1" s="24"/>
      <c r="I1" s="24" t="s">
        <v>42</v>
      </c>
      <c r="J1" s="24"/>
      <c r="K1" s="24"/>
      <c r="L1" s="24"/>
      <c r="M1" s="24"/>
      <c r="N1" s="24"/>
      <c r="O1" s="24"/>
      <c r="P1" s="24"/>
      <c r="Q1" s="24"/>
      <c r="R1" s="84" t="s">
        <v>25</v>
      </c>
      <c r="S1" s="84"/>
      <c r="T1" s="4"/>
      <c r="U1" s="4"/>
      <c r="V1" s="4"/>
    </row>
    <row r="2" spans="1:22" ht="15" customHeight="1" thickBot="1" x14ac:dyDescent="0.5">
      <c r="A2" s="67" t="s">
        <v>0</v>
      </c>
      <c r="B2" s="68"/>
      <c r="C2" s="68"/>
      <c r="D2" s="68"/>
      <c r="E2" s="68"/>
      <c r="F2" s="2" t="s">
        <v>19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18</v>
      </c>
      <c r="T2" s="4"/>
      <c r="U2" s="4"/>
      <c r="V2" s="4"/>
    </row>
    <row r="3" spans="1:22" ht="15" customHeight="1" thickTop="1" x14ac:dyDescent="0.45">
      <c r="A3" s="69" t="s">
        <v>2</v>
      </c>
      <c r="B3" s="70"/>
      <c r="C3" s="70"/>
      <c r="D3" s="70"/>
      <c r="E3" s="71"/>
      <c r="F3" s="12">
        <f>'2022年度保育園予算書 '!R43</f>
        <v>36283789</v>
      </c>
      <c r="G3" s="12">
        <f>F43</f>
        <v>36283789</v>
      </c>
      <c r="H3" s="12">
        <f>G43</f>
        <v>36623178</v>
      </c>
      <c r="I3" s="12">
        <f>H43</f>
        <v>36962567</v>
      </c>
      <c r="J3" s="12">
        <f t="shared" ref="J3:R3" si="0">I43</f>
        <v>37967703</v>
      </c>
      <c r="K3" s="12">
        <f t="shared" si="0"/>
        <v>38972839</v>
      </c>
      <c r="L3" s="12">
        <f t="shared" si="0"/>
        <v>39977975</v>
      </c>
      <c r="M3" s="12">
        <f t="shared" si="0"/>
        <v>40983111</v>
      </c>
      <c r="N3" s="12">
        <f t="shared" si="0"/>
        <v>41988247</v>
      </c>
      <c r="O3" s="12">
        <f t="shared" si="0"/>
        <v>42993383</v>
      </c>
      <c r="P3" s="12">
        <f t="shared" si="0"/>
        <v>43998519</v>
      </c>
      <c r="Q3" s="12">
        <f t="shared" si="0"/>
        <v>45003655</v>
      </c>
      <c r="R3" s="12">
        <f t="shared" si="0"/>
        <v>46008791</v>
      </c>
      <c r="S3" s="17"/>
    </row>
    <row r="4" spans="1:22" ht="15" customHeight="1" x14ac:dyDescent="0.45">
      <c r="A4" s="72" t="s">
        <v>9</v>
      </c>
      <c r="B4" s="74" t="s">
        <v>3</v>
      </c>
      <c r="C4" s="74"/>
      <c r="D4" s="74"/>
      <c r="E4" s="74"/>
      <c r="F4" s="25"/>
      <c r="G4" s="5">
        <v>3363539</v>
      </c>
      <c r="H4" s="5">
        <v>3363539</v>
      </c>
      <c r="I4" s="5">
        <v>4323169</v>
      </c>
      <c r="J4" s="5">
        <v>4323169</v>
      </c>
      <c r="K4" s="5">
        <v>4323169</v>
      </c>
      <c r="L4" s="5">
        <v>4323169</v>
      </c>
      <c r="M4" s="5">
        <v>4323169</v>
      </c>
      <c r="N4" s="5">
        <v>4323169</v>
      </c>
      <c r="O4" s="5">
        <v>4323169</v>
      </c>
      <c r="P4" s="5">
        <v>4323169</v>
      </c>
      <c r="Q4" s="5">
        <v>4323169</v>
      </c>
      <c r="R4" s="5">
        <v>4323169</v>
      </c>
      <c r="S4" s="18">
        <f>SUM(G4:R4)</f>
        <v>49958768</v>
      </c>
    </row>
    <row r="5" spans="1:22" ht="15" customHeight="1" x14ac:dyDescent="0.45">
      <c r="A5" s="29"/>
      <c r="B5" s="75" t="s">
        <v>5</v>
      </c>
      <c r="C5" s="85"/>
      <c r="D5" s="85"/>
      <c r="E5" s="85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ref="S5:S9" si="1">SUM(G5:R5)</f>
        <v>0</v>
      </c>
    </row>
    <row r="6" spans="1:22" ht="15" customHeight="1" x14ac:dyDescent="0.45">
      <c r="A6" s="29"/>
      <c r="B6" s="75"/>
      <c r="C6" s="81"/>
      <c r="D6" s="82"/>
      <c r="E6" s="83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29"/>
      <c r="B7" s="75"/>
      <c r="C7" s="81"/>
      <c r="D7" s="82"/>
      <c r="E7" s="83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29"/>
      <c r="B8" s="75"/>
      <c r="C8" s="81"/>
      <c r="D8" s="82"/>
      <c r="E8" s="83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29"/>
      <c r="B9" s="76"/>
      <c r="C9" s="85"/>
      <c r="D9" s="85"/>
      <c r="E9" s="85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29"/>
      <c r="B10" s="77"/>
      <c r="C10" s="82"/>
      <c r="D10" s="82"/>
      <c r="E10" s="83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ref="S10:S42" si="2">SUM(G10:R10)</f>
        <v>0</v>
      </c>
    </row>
    <row r="11" spans="1:22" ht="15" customHeight="1" x14ac:dyDescent="0.45">
      <c r="A11" s="29"/>
      <c r="B11" s="77"/>
      <c r="C11" s="43" t="s">
        <v>4</v>
      </c>
      <c r="D11" s="44"/>
      <c r="E11" s="44"/>
      <c r="F11" s="7">
        <f>SUM(F4:F10)</f>
        <v>0</v>
      </c>
      <c r="G11" s="7">
        <f>SUM(G4:G10)</f>
        <v>3363539</v>
      </c>
      <c r="H11" s="7">
        <f t="shared" ref="H11:R11" si="3">SUM(H4:H10)</f>
        <v>3363539</v>
      </c>
      <c r="I11" s="7">
        <f t="shared" si="3"/>
        <v>4323169</v>
      </c>
      <c r="J11" s="7">
        <f t="shared" si="3"/>
        <v>4323169</v>
      </c>
      <c r="K11" s="7">
        <f t="shared" si="3"/>
        <v>4323169</v>
      </c>
      <c r="L11" s="7">
        <f t="shared" si="3"/>
        <v>4323169</v>
      </c>
      <c r="M11" s="7">
        <f t="shared" si="3"/>
        <v>4323169</v>
      </c>
      <c r="N11" s="7">
        <f t="shared" si="3"/>
        <v>4323169</v>
      </c>
      <c r="O11" s="7">
        <f t="shared" si="3"/>
        <v>4323169</v>
      </c>
      <c r="P11" s="7">
        <f t="shared" si="3"/>
        <v>4323169</v>
      </c>
      <c r="Q11" s="7">
        <f t="shared" si="3"/>
        <v>4323169</v>
      </c>
      <c r="R11" s="7">
        <f t="shared" si="3"/>
        <v>4323169</v>
      </c>
      <c r="S11" s="19">
        <f t="shared" si="2"/>
        <v>49958768</v>
      </c>
    </row>
    <row r="12" spans="1:22" ht="15" customHeight="1" x14ac:dyDescent="0.45">
      <c r="A12" s="29"/>
      <c r="B12" s="78" t="s">
        <v>6</v>
      </c>
      <c r="C12" s="87" t="s">
        <v>29</v>
      </c>
      <c r="D12" s="88"/>
      <c r="E12" s="89"/>
      <c r="F12" s="25"/>
      <c r="G12" s="6">
        <v>518300</v>
      </c>
      <c r="H12" s="6">
        <v>518300</v>
      </c>
      <c r="I12" s="6">
        <v>703500</v>
      </c>
      <c r="J12" s="6">
        <v>703500</v>
      </c>
      <c r="K12" s="6">
        <v>703500</v>
      </c>
      <c r="L12" s="6">
        <v>703500</v>
      </c>
      <c r="M12" s="6">
        <v>703500</v>
      </c>
      <c r="N12" s="6">
        <v>703500</v>
      </c>
      <c r="O12" s="6">
        <v>703500</v>
      </c>
      <c r="P12" s="6">
        <v>703500</v>
      </c>
      <c r="Q12" s="6">
        <v>703500</v>
      </c>
      <c r="R12" s="6">
        <v>703500</v>
      </c>
      <c r="S12" s="18">
        <f t="shared" si="2"/>
        <v>8071600</v>
      </c>
    </row>
    <row r="13" spans="1:22" ht="15" customHeight="1" x14ac:dyDescent="0.45">
      <c r="A13" s="29"/>
      <c r="B13" s="79"/>
      <c r="C13" s="42"/>
      <c r="D13" s="42"/>
      <c r="E13" s="42"/>
      <c r="F13" s="25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8">
        <f t="shared" si="2"/>
        <v>0</v>
      </c>
    </row>
    <row r="14" spans="1:22" ht="15" customHeight="1" x14ac:dyDescent="0.45">
      <c r="A14" s="29"/>
      <c r="B14" s="79"/>
      <c r="C14" s="42"/>
      <c r="D14" s="42"/>
      <c r="E14" s="42"/>
      <c r="F14" s="2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8">
        <f t="shared" si="2"/>
        <v>0</v>
      </c>
    </row>
    <row r="15" spans="1:22" ht="15" customHeight="1" x14ac:dyDescent="0.45">
      <c r="A15" s="29"/>
      <c r="B15" s="80"/>
      <c r="C15" s="43" t="s">
        <v>7</v>
      </c>
      <c r="D15" s="44"/>
      <c r="E15" s="44"/>
      <c r="F15" s="7">
        <f>SUM(F12:F14)</f>
        <v>0</v>
      </c>
      <c r="G15" s="7">
        <f t="shared" ref="G15:R15" si="4">SUM(G12:G14)</f>
        <v>518300</v>
      </c>
      <c r="H15" s="7">
        <f t="shared" si="4"/>
        <v>518300</v>
      </c>
      <c r="I15" s="7">
        <f t="shared" si="4"/>
        <v>703500</v>
      </c>
      <c r="J15" s="7">
        <f t="shared" si="4"/>
        <v>703500</v>
      </c>
      <c r="K15" s="7">
        <f t="shared" si="4"/>
        <v>703500</v>
      </c>
      <c r="L15" s="7">
        <f t="shared" si="4"/>
        <v>703500</v>
      </c>
      <c r="M15" s="7">
        <f t="shared" si="4"/>
        <v>703500</v>
      </c>
      <c r="N15" s="7">
        <f t="shared" si="4"/>
        <v>703500</v>
      </c>
      <c r="O15" s="7">
        <f t="shared" si="4"/>
        <v>703500</v>
      </c>
      <c r="P15" s="7">
        <f t="shared" si="4"/>
        <v>703500</v>
      </c>
      <c r="Q15" s="7">
        <f t="shared" si="4"/>
        <v>703500</v>
      </c>
      <c r="R15" s="7">
        <f t="shared" si="4"/>
        <v>703500</v>
      </c>
      <c r="S15" s="19">
        <f t="shared" si="2"/>
        <v>8071600</v>
      </c>
    </row>
    <row r="16" spans="1:22" ht="15" customHeight="1" x14ac:dyDescent="0.45">
      <c r="A16" s="73"/>
      <c r="B16" s="28" t="s">
        <v>8</v>
      </c>
      <c r="C16" s="29"/>
      <c r="D16" s="29"/>
      <c r="E16" s="29"/>
      <c r="F16" s="8">
        <f>F15+F11</f>
        <v>0</v>
      </c>
      <c r="G16" s="8">
        <f t="shared" ref="G16:R16" si="5">G15+G11</f>
        <v>3881839</v>
      </c>
      <c r="H16" s="8">
        <f t="shared" si="5"/>
        <v>3881839</v>
      </c>
      <c r="I16" s="8">
        <f t="shared" si="5"/>
        <v>5026669</v>
      </c>
      <c r="J16" s="8">
        <f t="shared" si="5"/>
        <v>5026669</v>
      </c>
      <c r="K16" s="8">
        <f t="shared" si="5"/>
        <v>5026669</v>
      </c>
      <c r="L16" s="8">
        <f t="shared" si="5"/>
        <v>5026669</v>
      </c>
      <c r="M16" s="8">
        <f t="shared" si="5"/>
        <v>5026669</v>
      </c>
      <c r="N16" s="8">
        <f t="shared" si="5"/>
        <v>5026669</v>
      </c>
      <c r="O16" s="8">
        <f t="shared" si="5"/>
        <v>5026669</v>
      </c>
      <c r="P16" s="8">
        <f t="shared" si="5"/>
        <v>5026669</v>
      </c>
      <c r="Q16" s="8">
        <f t="shared" si="5"/>
        <v>5026669</v>
      </c>
      <c r="R16" s="8">
        <f t="shared" si="5"/>
        <v>5026669</v>
      </c>
      <c r="S16" s="20">
        <f t="shared" si="2"/>
        <v>58030368</v>
      </c>
    </row>
    <row r="17" spans="1:19" ht="15" customHeight="1" x14ac:dyDescent="0.45">
      <c r="A17" s="55" t="s">
        <v>17</v>
      </c>
      <c r="B17" s="30" t="s">
        <v>23</v>
      </c>
      <c r="C17" s="64" t="s">
        <v>32</v>
      </c>
      <c r="D17" s="65"/>
      <c r="E17" s="66"/>
      <c r="F17" s="25"/>
      <c r="G17" s="6">
        <v>2275000</v>
      </c>
      <c r="H17" s="6">
        <v>2275000</v>
      </c>
      <c r="I17" s="6">
        <v>2613333</v>
      </c>
      <c r="J17" s="6">
        <v>2613333</v>
      </c>
      <c r="K17" s="6">
        <v>2613333</v>
      </c>
      <c r="L17" s="6">
        <v>2613333</v>
      </c>
      <c r="M17" s="6">
        <v>2613333</v>
      </c>
      <c r="N17" s="6">
        <v>2613333</v>
      </c>
      <c r="O17" s="6">
        <v>2613333</v>
      </c>
      <c r="P17" s="6">
        <v>2613333</v>
      </c>
      <c r="Q17" s="6">
        <v>2613333</v>
      </c>
      <c r="R17" s="6">
        <v>2613333</v>
      </c>
      <c r="S17" s="18">
        <f t="shared" si="2"/>
        <v>30683330</v>
      </c>
    </row>
    <row r="18" spans="1:19" ht="15" customHeight="1" x14ac:dyDescent="0.45">
      <c r="A18" s="55"/>
      <c r="B18" s="30"/>
      <c r="C18" s="64" t="s">
        <v>33</v>
      </c>
      <c r="D18" s="65"/>
      <c r="E18" s="66"/>
      <c r="F18" s="25"/>
      <c r="G18" s="6">
        <v>341250</v>
      </c>
      <c r="H18" s="6">
        <v>341250</v>
      </c>
      <c r="I18" s="6">
        <v>392000</v>
      </c>
      <c r="J18" s="6">
        <v>392000</v>
      </c>
      <c r="K18" s="6">
        <v>392000</v>
      </c>
      <c r="L18" s="6">
        <v>392000</v>
      </c>
      <c r="M18" s="6">
        <v>392000</v>
      </c>
      <c r="N18" s="6">
        <v>392000</v>
      </c>
      <c r="O18" s="6">
        <v>392000</v>
      </c>
      <c r="P18" s="6">
        <v>392000</v>
      </c>
      <c r="Q18" s="6">
        <v>392000</v>
      </c>
      <c r="R18" s="6">
        <v>392000</v>
      </c>
      <c r="S18" s="18">
        <f t="shared" si="2"/>
        <v>4602500</v>
      </c>
    </row>
    <row r="19" spans="1:19" ht="15" customHeight="1" x14ac:dyDescent="0.45">
      <c r="A19" s="56"/>
      <c r="B19" s="31"/>
      <c r="C19" s="35" t="s">
        <v>34</v>
      </c>
      <c r="D19" s="36"/>
      <c r="E19" s="37"/>
      <c r="F19" s="25"/>
      <c r="G19" s="6">
        <v>346000</v>
      </c>
      <c r="H19" s="6">
        <v>346000</v>
      </c>
      <c r="I19" s="6">
        <v>366000</v>
      </c>
      <c r="J19" s="6">
        <v>366000</v>
      </c>
      <c r="K19" s="6">
        <v>366000</v>
      </c>
      <c r="L19" s="6">
        <v>366000</v>
      </c>
      <c r="M19" s="6">
        <v>366000</v>
      </c>
      <c r="N19" s="6">
        <v>366000</v>
      </c>
      <c r="O19" s="6">
        <v>366000</v>
      </c>
      <c r="P19" s="6">
        <v>366000</v>
      </c>
      <c r="Q19" s="6">
        <v>366000</v>
      </c>
      <c r="R19" s="6">
        <v>366000</v>
      </c>
      <c r="S19" s="18">
        <f t="shared" si="2"/>
        <v>4352000</v>
      </c>
    </row>
    <row r="20" spans="1:19" ht="15" customHeight="1" x14ac:dyDescent="0.45">
      <c r="A20" s="56"/>
      <c r="B20" s="31"/>
      <c r="C20" s="35" t="s">
        <v>35</v>
      </c>
      <c r="D20" s="36"/>
      <c r="E20" s="37"/>
      <c r="F20" s="25"/>
      <c r="G20" s="6">
        <v>75000</v>
      </c>
      <c r="H20" s="6">
        <v>75000</v>
      </c>
      <c r="I20" s="6">
        <v>100000</v>
      </c>
      <c r="J20" s="6">
        <v>100000</v>
      </c>
      <c r="K20" s="6">
        <v>100000</v>
      </c>
      <c r="L20" s="6">
        <v>100000</v>
      </c>
      <c r="M20" s="6">
        <v>100000</v>
      </c>
      <c r="N20" s="6">
        <v>100000</v>
      </c>
      <c r="O20" s="6">
        <v>100000</v>
      </c>
      <c r="P20" s="6">
        <v>100000</v>
      </c>
      <c r="Q20" s="6">
        <v>100000</v>
      </c>
      <c r="R20" s="6">
        <v>100000</v>
      </c>
      <c r="S20" s="18">
        <f t="shared" si="2"/>
        <v>1150000</v>
      </c>
    </row>
    <row r="21" spans="1:19" ht="15" customHeight="1" x14ac:dyDescent="0.45">
      <c r="A21" s="56"/>
      <c r="B21" s="31"/>
      <c r="C21" s="35" t="s">
        <v>36</v>
      </c>
      <c r="D21" s="36"/>
      <c r="E21" s="37"/>
      <c r="F21" s="25"/>
      <c r="G21" s="6">
        <v>75000</v>
      </c>
      <c r="H21" s="6">
        <v>75000</v>
      </c>
      <c r="I21" s="6">
        <v>100000</v>
      </c>
      <c r="J21" s="6">
        <v>100000</v>
      </c>
      <c r="K21" s="6">
        <v>100000</v>
      </c>
      <c r="L21" s="6">
        <v>100000</v>
      </c>
      <c r="M21" s="6">
        <v>100000</v>
      </c>
      <c r="N21" s="6">
        <v>100000</v>
      </c>
      <c r="O21" s="6">
        <v>100000</v>
      </c>
      <c r="P21" s="6">
        <v>100000</v>
      </c>
      <c r="Q21" s="6">
        <v>100000</v>
      </c>
      <c r="R21" s="6">
        <v>100000</v>
      </c>
      <c r="S21" s="18">
        <f t="shared" si="2"/>
        <v>1150000</v>
      </c>
    </row>
    <row r="22" spans="1:19" ht="15" customHeight="1" x14ac:dyDescent="0.45">
      <c r="A22" s="56"/>
      <c r="B22" s="31"/>
      <c r="C22" s="35" t="s">
        <v>37</v>
      </c>
      <c r="D22" s="36"/>
      <c r="E22" s="37"/>
      <c r="F22" s="25"/>
      <c r="G22" s="6">
        <v>37500</v>
      </c>
      <c r="H22" s="6">
        <v>37500</v>
      </c>
      <c r="I22" s="6">
        <v>50000</v>
      </c>
      <c r="J22" s="6">
        <v>50000</v>
      </c>
      <c r="K22" s="6">
        <v>50000</v>
      </c>
      <c r="L22" s="6">
        <v>50000</v>
      </c>
      <c r="M22" s="6">
        <v>50000</v>
      </c>
      <c r="N22" s="6">
        <v>50000</v>
      </c>
      <c r="O22" s="6">
        <v>50000</v>
      </c>
      <c r="P22" s="6">
        <v>50000</v>
      </c>
      <c r="Q22" s="6">
        <v>50000</v>
      </c>
      <c r="R22" s="6">
        <v>50000</v>
      </c>
      <c r="S22" s="18">
        <f t="shared" si="2"/>
        <v>575000</v>
      </c>
    </row>
    <row r="23" spans="1:19" ht="15" customHeight="1" x14ac:dyDescent="0.45">
      <c r="A23" s="56"/>
      <c r="B23" s="31"/>
      <c r="C23" s="35" t="s">
        <v>38</v>
      </c>
      <c r="D23" s="36"/>
      <c r="E23" s="37"/>
      <c r="F23" s="25"/>
      <c r="G23" s="6">
        <v>22500</v>
      </c>
      <c r="H23" s="6">
        <v>22500</v>
      </c>
      <c r="I23" s="6">
        <v>30000</v>
      </c>
      <c r="J23" s="6">
        <v>30000</v>
      </c>
      <c r="K23" s="6">
        <v>30000</v>
      </c>
      <c r="L23" s="6">
        <v>30000</v>
      </c>
      <c r="M23" s="6">
        <v>30000</v>
      </c>
      <c r="N23" s="6">
        <v>30000</v>
      </c>
      <c r="O23" s="6">
        <v>30000</v>
      </c>
      <c r="P23" s="6">
        <v>30000</v>
      </c>
      <c r="Q23" s="6">
        <v>30000</v>
      </c>
      <c r="R23" s="6">
        <v>30000</v>
      </c>
      <c r="S23" s="18">
        <f t="shared" si="2"/>
        <v>345000</v>
      </c>
    </row>
    <row r="24" spans="1:19" ht="15" customHeight="1" x14ac:dyDescent="0.45">
      <c r="A24" s="56"/>
      <c r="B24" s="31"/>
      <c r="C24" s="35" t="s">
        <v>39</v>
      </c>
      <c r="D24" s="36"/>
      <c r="E24" s="37"/>
      <c r="F24" s="25"/>
      <c r="G24" s="6">
        <v>330000</v>
      </c>
      <c r="H24" s="6">
        <v>330000</v>
      </c>
      <c r="I24" s="6">
        <v>330000</v>
      </c>
      <c r="J24" s="6">
        <v>330000</v>
      </c>
      <c r="K24" s="6">
        <v>330000</v>
      </c>
      <c r="L24" s="6">
        <v>330000</v>
      </c>
      <c r="M24" s="6">
        <v>330000</v>
      </c>
      <c r="N24" s="6">
        <v>330000</v>
      </c>
      <c r="O24" s="6">
        <v>330000</v>
      </c>
      <c r="P24" s="6">
        <v>330000</v>
      </c>
      <c r="Q24" s="6">
        <v>330000</v>
      </c>
      <c r="R24" s="6">
        <v>330000</v>
      </c>
      <c r="S24" s="18">
        <f t="shared" si="2"/>
        <v>3960000</v>
      </c>
    </row>
    <row r="25" spans="1:19" ht="15" customHeight="1" x14ac:dyDescent="0.45">
      <c r="A25" s="56"/>
      <c r="B25" s="31"/>
      <c r="C25" s="5">
        <v>3363539</v>
      </c>
      <c r="D25" s="5">
        <v>3363539</v>
      </c>
      <c r="E25" s="5">
        <v>3363539</v>
      </c>
      <c r="F25" s="25"/>
      <c r="G25" s="6">
        <v>22600</v>
      </c>
      <c r="H25" s="6">
        <v>22600</v>
      </c>
      <c r="I25" s="6">
        <v>22600</v>
      </c>
      <c r="J25" s="6">
        <v>22600</v>
      </c>
      <c r="K25" s="6">
        <v>22600</v>
      </c>
      <c r="L25" s="6">
        <v>22600</v>
      </c>
      <c r="M25" s="6">
        <v>22600</v>
      </c>
      <c r="N25" s="6">
        <v>22600</v>
      </c>
      <c r="O25" s="6">
        <v>22600</v>
      </c>
      <c r="P25" s="6">
        <v>22600</v>
      </c>
      <c r="Q25" s="6">
        <v>22600</v>
      </c>
      <c r="R25" s="6">
        <v>22600</v>
      </c>
      <c r="S25" s="18">
        <f t="shared" si="2"/>
        <v>271200</v>
      </c>
    </row>
    <row r="26" spans="1:19" ht="15" customHeight="1" x14ac:dyDescent="0.45">
      <c r="A26" s="56"/>
      <c r="B26" s="31"/>
      <c r="C26" s="5">
        <v>3363539</v>
      </c>
      <c r="D26" s="5">
        <v>3363539</v>
      </c>
      <c r="E26" s="5">
        <v>3363539</v>
      </c>
      <c r="F26" s="25"/>
      <c r="G26" s="6">
        <v>17600</v>
      </c>
      <c r="H26" s="6">
        <v>17600</v>
      </c>
      <c r="I26" s="6">
        <v>17600</v>
      </c>
      <c r="J26" s="6">
        <v>17600</v>
      </c>
      <c r="K26" s="6">
        <v>17600</v>
      </c>
      <c r="L26" s="6">
        <v>17600</v>
      </c>
      <c r="M26" s="6">
        <v>17600</v>
      </c>
      <c r="N26" s="6">
        <v>17600</v>
      </c>
      <c r="O26" s="6">
        <v>17600</v>
      </c>
      <c r="P26" s="6">
        <v>17600</v>
      </c>
      <c r="Q26" s="6">
        <v>17600</v>
      </c>
      <c r="R26" s="6">
        <v>17600</v>
      </c>
      <c r="S26" s="18">
        <f t="shared" si="2"/>
        <v>211200</v>
      </c>
    </row>
    <row r="27" spans="1:19" ht="15" customHeight="1" x14ac:dyDescent="0.45">
      <c r="A27" s="56"/>
      <c r="B27" s="31"/>
      <c r="C27" s="35"/>
      <c r="D27" s="36"/>
      <c r="E27" s="37"/>
      <c r="F27" s="25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56"/>
      <c r="B28" s="31"/>
      <c r="C28" s="35"/>
      <c r="D28" s="36"/>
      <c r="E28" s="37"/>
      <c r="F28" s="25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56"/>
      <c r="B29" s="31"/>
      <c r="C29" s="35"/>
      <c r="D29" s="36"/>
      <c r="E29" s="37"/>
      <c r="F29" s="2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56"/>
      <c r="B30" s="32"/>
      <c r="C30" s="38" t="s">
        <v>27</v>
      </c>
      <c r="D30" s="31"/>
      <c r="E30" s="31"/>
      <c r="F30" s="9">
        <f>SUM(F17:F29)</f>
        <v>0</v>
      </c>
      <c r="G30" s="9">
        <f>SUM(G17:G29)</f>
        <v>3542450</v>
      </c>
      <c r="H30" s="9">
        <f t="shared" ref="H30:R30" si="6">SUM(H17:H29)</f>
        <v>3542450</v>
      </c>
      <c r="I30" s="9">
        <f t="shared" si="6"/>
        <v>4021533</v>
      </c>
      <c r="J30" s="9">
        <f t="shared" si="6"/>
        <v>4021533</v>
      </c>
      <c r="K30" s="9">
        <f t="shared" si="6"/>
        <v>4021533</v>
      </c>
      <c r="L30" s="9">
        <f t="shared" si="6"/>
        <v>4021533</v>
      </c>
      <c r="M30" s="9">
        <f t="shared" si="6"/>
        <v>4021533</v>
      </c>
      <c r="N30" s="9">
        <f t="shared" si="6"/>
        <v>4021533</v>
      </c>
      <c r="O30" s="9">
        <f t="shared" si="6"/>
        <v>4021533</v>
      </c>
      <c r="P30" s="9">
        <f t="shared" si="6"/>
        <v>4021533</v>
      </c>
      <c r="Q30" s="9">
        <f t="shared" si="6"/>
        <v>4021533</v>
      </c>
      <c r="R30" s="9">
        <f t="shared" si="6"/>
        <v>4021533</v>
      </c>
      <c r="S30" s="22">
        <f t="shared" si="2"/>
        <v>47300230</v>
      </c>
    </row>
    <row r="31" spans="1:19" ht="15" customHeight="1" x14ac:dyDescent="0.45">
      <c r="A31" s="56"/>
      <c r="B31" s="30" t="s">
        <v>10</v>
      </c>
      <c r="C31" s="34"/>
      <c r="D31" s="34"/>
      <c r="E31" s="34"/>
      <c r="F31" s="25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56"/>
      <c r="B32" s="31"/>
      <c r="C32" s="42"/>
      <c r="D32" s="42"/>
      <c r="E32" s="42"/>
      <c r="F32" s="25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56"/>
      <c r="B33" s="32"/>
      <c r="C33" s="53" t="s">
        <v>11</v>
      </c>
      <c r="D33" s="54"/>
      <c r="E33" s="54"/>
      <c r="F33" s="9">
        <f>SUM(F31:F32)</f>
        <v>0</v>
      </c>
      <c r="G33" s="9"/>
      <c r="H33" s="9"/>
      <c r="I33" s="9"/>
      <c r="J33" s="9"/>
      <c r="K33" s="9"/>
      <c r="L33" s="9"/>
      <c r="M33" s="9"/>
      <c r="N33" s="9">
        <f t="shared" ref="N33:P33" si="7">SUM(N31:N32)</f>
        <v>0</v>
      </c>
      <c r="O33" s="9">
        <f t="shared" si="7"/>
        <v>0</v>
      </c>
      <c r="P33" s="9">
        <f t="shared" si="7"/>
        <v>0</v>
      </c>
      <c r="Q33" s="16"/>
      <c r="R33" s="16"/>
      <c r="S33" s="22">
        <f t="shared" si="2"/>
        <v>0</v>
      </c>
    </row>
    <row r="34" spans="1:19" ht="15" customHeight="1" x14ac:dyDescent="0.45">
      <c r="A34" s="56"/>
      <c r="B34" s="60" t="s">
        <v>14</v>
      </c>
      <c r="C34" s="52"/>
      <c r="D34" s="52"/>
      <c r="E34" s="52"/>
      <c r="F34" s="25"/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56"/>
      <c r="B35" s="61"/>
      <c r="C35" s="52"/>
      <c r="D35" s="52"/>
      <c r="E35" s="52"/>
      <c r="F35" s="25"/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56"/>
      <c r="B36" s="62"/>
      <c r="C36" s="53" t="s">
        <v>13</v>
      </c>
      <c r="D36" s="54"/>
      <c r="E36" s="54"/>
      <c r="F36" s="9">
        <f>SUM(F34:F35)</f>
        <v>0</v>
      </c>
      <c r="G36" s="9"/>
      <c r="H36" s="9"/>
      <c r="I36" s="9"/>
      <c r="J36" s="9"/>
      <c r="K36" s="9"/>
      <c r="L36" s="9"/>
      <c r="M36" s="9"/>
      <c r="N36" s="9">
        <f t="shared" ref="N36:P36" si="8">SUM(N34:N35)</f>
        <v>0</v>
      </c>
      <c r="O36" s="9">
        <f t="shared" si="8"/>
        <v>0</v>
      </c>
      <c r="P36" s="9">
        <f t="shared" si="8"/>
        <v>0</v>
      </c>
      <c r="Q36" s="16"/>
      <c r="R36" s="16"/>
      <c r="S36" s="22">
        <f t="shared" si="2"/>
        <v>0</v>
      </c>
    </row>
    <row r="37" spans="1:19" ht="15" customHeight="1" x14ac:dyDescent="0.45">
      <c r="A37" s="56"/>
      <c r="B37" s="49" t="s">
        <v>15</v>
      </c>
      <c r="C37" s="52"/>
      <c r="D37" s="52"/>
      <c r="E37" s="52"/>
      <c r="F37" s="25"/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56"/>
      <c r="B38" s="50"/>
      <c r="C38" s="52"/>
      <c r="D38" s="52"/>
      <c r="E38" s="52"/>
      <c r="F38" s="25"/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56"/>
      <c r="B39" s="50"/>
      <c r="C39" s="52"/>
      <c r="D39" s="52"/>
      <c r="E39" s="52"/>
      <c r="F39" s="25"/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8">
        <f t="shared" si="2"/>
        <v>0</v>
      </c>
    </row>
    <row r="40" spans="1:19" ht="15" customHeight="1" x14ac:dyDescent="0.45">
      <c r="A40" s="56"/>
      <c r="B40" s="50"/>
      <c r="C40" s="52"/>
      <c r="D40" s="52"/>
      <c r="E40" s="52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56"/>
      <c r="B41" s="51"/>
      <c r="C41" s="53" t="s">
        <v>12</v>
      </c>
      <c r="D41" s="54"/>
      <c r="E41" s="54"/>
      <c r="F41" s="9">
        <f>SUM(F37:F40)</f>
        <v>0</v>
      </c>
      <c r="G41" s="9">
        <f>SUM(G37:G40)</f>
        <v>0</v>
      </c>
      <c r="H41" s="9">
        <f t="shared" ref="H41:R41" si="9">SUM(H37:H40)</f>
        <v>0</v>
      </c>
      <c r="I41" s="9">
        <f t="shared" si="9"/>
        <v>0</v>
      </c>
      <c r="J41" s="9">
        <f t="shared" si="9"/>
        <v>0</v>
      </c>
      <c r="K41" s="9">
        <f t="shared" si="9"/>
        <v>0</v>
      </c>
      <c r="L41" s="9">
        <f t="shared" si="9"/>
        <v>0</v>
      </c>
      <c r="M41" s="9">
        <f t="shared" si="9"/>
        <v>0</v>
      </c>
      <c r="N41" s="9">
        <f t="shared" si="9"/>
        <v>0</v>
      </c>
      <c r="O41" s="9">
        <f t="shared" si="9"/>
        <v>0</v>
      </c>
      <c r="P41" s="9">
        <f t="shared" si="9"/>
        <v>0</v>
      </c>
      <c r="Q41" s="9">
        <f t="shared" si="9"/>
        <v>0</v>
      </c>
      <c r="R41" s="9">
        <f t="shared" si="9"/>
        <v>0</v>
      </c>
      <c r="S41" s="22">
        <f t="shared" si="2"/>
        <v>0</v>
      </c>
    </row>
    <row r="42" spans="1:19" ht="15" customHeight="1" thickBot="1" x14ac:dyDescent="0.5">
      <c r="A42" s="57"/>
      <c r="B42" s="59" t="s">
        <v>16</v>
      </c>
      <c r="C42" s="86"/>
      <c r="D42" s="86"/>
      <c r="E42" s="86"/>
      <c r="F42" s="11">
        <f>F41+F36+F33+F30</f>
        <v>0</v>
      </c>
      <c r="G42" s="11">
        <f t="shared" ref="G42:R42" si="10">G41+G36+G33+G30</f>
        <v>3542450</v>
      </c>
      <c r="H42" s="11">
        <f t="shared" si="10"/>
        <v>3542450</v>
      </c>
      <c r="I42" s="11">
        <f t="shared" si="10"/>
        <v>4021533</v>
      </c>
      <c r="J42" s="11">
        <f t="shared" si="10"/>
        <v>4021533</v>
      </c>
      <c r="K42" s="11">
        <f t="shared" si="10"/>
        <v>4021533</v>
      </c>
      <c r="L42" s="11">
        <f t="shared" si="10"/>
        <v>4021533</v>
      </c>
      <c r="M42" s="11">
        <f t="shared" si="10"/>
        <v>4021533</v>
      </c>
      <c r="N42" s="11">
        <f t="shared" si="10"/>
        <v>4021533</v>
      </c>
      <c r="O42" s="11">
        <f t="shared" si="10"/>
        <v>4021533</v>
      </c>
      <c r="P42" s="11">
        <f t="shared" si="10"/>
        <v>4021533</v>
      </c>
      <c r="Q42" s="11">
        <f t="shared" si="10"/>
        <v>4021533</v>
      </c>
      <c r="R42" s="11">
        <f t="shared" si="10"/>
        <v>4021533</v>
      </c>
      <c r="S42" s="23">
        <f t="shared" si="2"/>
        <v>47300230</v>
      </c>
    </row>
    <row r="43" spans="1:19" s="10" customFormat="1" ht="15" customHeight="1" thickTop="1" x14ac:dyDescent="0.45">
      <c r="A43" s="46" t="s">
        <v>1</v>
      </c>
      <c r="B43" s="47"/>
      <c r="C43" s="47"/>
      <c r="D43" s="47"/>
      <c r="E43" s="48"/>
      <c r="F43" s="14">
        <f t="shared" ref="F43:R43" si="11">F3+F16-F42</f>
        <v>36283789</v>
      </c>
      <c r="G43" s="14">
        <f t="shared" si="11"/>
        <v>36623178</v>
      </c>
      <c r="H43" s="14">
        <f t="shared" si="11"/>
        <v>36962567</v>
      </c>
      <c r="I43" s="14">
        <f t="shared" si="11"/>
        <v>37967703</v>
      </c>
      <c r="J43" s="14">
        <f t="shared" si="11"/>
        <v>38972839</v>
      </c>
      <c r="K43" s="14">
        <f t="shared" si="11"/>
        <v>39977975</v>
      </c>
      <c r="L43" s="14">
        <f t="shared" si="11"/>
        <v>40983111</v>
      </c>
      <c r="M43" s="14">
        <f t="shared" si="11"/>
        <v>41988247</v>
      </c>
      <c r="N43" s="14">
        <f t="shared" si="11"/>
        <v>42993383</v>
      </c>
      <c r="O43" s="14">
        <f t="shared" si="11"/>
        <v>43998519</v>
      </c>
      <c r="P43" s="14">
        <f t="shared" si="11"/>
        <v>45003655</v>
      </c>
      <c r="Q43" s="14">
        <f t="shared" si="11"/>
        <v>46008791</v>
      </c>
      <c r="R43" s="14">
        <f t="shared" si="11"/>
        <v>47013927</v>
      </c>
      <c r="S43" s="21"/>
    </row>
    <row r="44" spans="1:19" x14ac:dyDescent="0.45">
      <c r="A44" s="13"/>
    </row>
  </sheetData>
  <mergeCells count="50">
    <mergeCell ref="A1:F1"/>
    <mergeCell ref="R1:S1"/>
    <mergeCell ref="B34:B36"/>
    <mergeCell ref="C34:E34"/>
    <mergeCell ref="C35:E35"/>
    <mergeCell ref="C36:E36"/>
    <mergeCell ref="C29:E29"/>
    <mergeCell ref="C30:E30"/>
    <mergeCell ref="C28:E28"/>
    <mergeCell ref="C21:E21"/>
    <mergeCell ref="C22:E22"/>
    <mergeCell ref="B31:B33"/>
    <mergeCell ref="C31:E31"/>
    <mergeCell ref="C32:E32"/>
    <mergeCell ref="C33:E33"/>
    <mergeCell ref="B42:E42"/>
    <mergeCell ref="C15:E15"/>
    <mergeCell ref="B16:E16"/>
    <mergeCell ref="A43:E43"/>
    <mergeCell ref="B37:B41"/>
    <mergeCell ref="C37:E37"/>
    <mergeCell ref="C38:E38"/>
    <mergeCell ref="C39:E39"/>
    <mergeCell ref="C40:E40"/>
    <mergeCell ref="C41:E41"/>
    <mergeCell ref="A17:A42"/>
    <mergeCell ref="B17:B30"/>
    <mergeCell ref="C17:E17"/>
    <mergeCell ref="C18:E18"/>
    <mergeCell ref="C19:E19"/>
    <mergeCell ref="C20:E20"/>
    <mergeCell ref="C24:E24"/>
    <mergeCell ref="C27:E27"/>
    <mergeCell ref="A2:E2"/>
    <mergeCell ref="A3:E3"/>
    <mergeCell ref="A4:A16"/>
    <mergeCell ref="B4:E4"/>
    <mergeCell ref="B5:B11"/>
    <mergeCell ref="C5:E5"/>
    <mergeCell ref="C6:E6"/>
    <mergeCell ref="C7:E7"/>
    <mergeCell ref="C8:E8"/>
    <mergeCell ref="C9:E9"/>
    <mergeCell ref="C10:E10"/>
    <mergeCell ref="C11:E11"/>
    <mergeCell ref="B12:B15"/>
    <mergeCell ref="C12:E12"/>
    <mergeCell ref="C13:E13"/>
    <mergeCell ref="C14:E14"/>
    <mergeCell ref="C23:E23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0DB7-F063-4D2F-BA6A-A0132EBCC2A4}">
  <sheetPr>
    <pageSetUpPr fitToPage="1"/>
  </sheetPr>
  <dimension ref="A1:V44"/>
  <sheetViews>
    <sheetView tabSelected="1" zoomScaleNormal="100" workbookViewId="0">
      <selection activeCell="V7" sqref="V7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63" t="s">
        <v>22</v>
      </c>
      <c r="B1" s="63"/>
      <c r="C1" s="63"/>
      <c r="D1" s="63"/>
      <c r="E1" s="63"/>
      <c r="F1" s="63"/>
      <c r="G1" s="24" t="s">
        <v>41</v>
      </c>
      <c r="H1" s="24"/>
      <c r="I1" s="24" t="s">
        <v>42</v>
      </c>
      <c r="J1" s="24"/>
      <c r="K1" s="24"/>
      <c r="L1" s="24"/>
      <c r="M1" s="24"/>
      <c r="N1" s="24"/>
      <c r="O1" s="24"/>
      <c r="P1" s="24"/>
      <c r="Q1" s="24"/>
      <c r="R1" s="84" t="s">
        <v>26</v>
      </c>
      <c r="S1" s="84"/>
      <c r="T1" s="4"/>
      <c r="U1" s="4"/>
      <c r="V1" s="4"/>
    </row>
    <row r="2" spans="1:22" ht="15" customHeight="1" thickBot="1" x14ac:dyDescent="0.5">
      <c r="A2" s="67" t="s">
        <v>0</v>
      </c>
      <c r="B2" s="68"/>
      <c r="C2" s="68"/>
      <c r="D2" s="68"/>
      <c r="E2" s="68"/>
      <c r="F2" s="2" t="s">
        <v>19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18</v>
      </c>
      <c r="T2" s="4"/>
      <c r="U2" s="4"/>
      <c r="V2" s="4"/>
    </row>
    <row r="3" spans="1:22" ht="15" customHeight="1" thickTop="1" x14ac:dyDescent="0.45">
      <c r="A3" s="69" t="s">
        <v>2</v>
      </c>
      <c r="B3" s="70"/>
      <c r="C3" s="70"/>
      <c r="D3" s="70"/>
      <c r="E3" s="71"/>
      <c r="F3" s="12">
        <f>'2023年度保育園予算書 '!R43</f>
        <v>47013927</v>
      </c>
      <c r="G3" s="12">
        <f>F43</f>
        <v>47013927</v>
      </c>
      <c r="H3" s="12">
        <f>G43</f>
        <v>47353316</v>
      </c>
      <c r="I3" s="12">
        <f>H43</f>
        <v>47692705</v>
      </c>
      <c r="J3" s="12">
        <f t="shared" ref="J3:R3" si="0">I43</f>
        <v>48697841</v>
      </c>
      <c r="K3" s="12">
        <f t="shared" si="0"/>
        <v>49702977</v>
      </c>
      <c r="L3" s="12">
        <f t="shared" si="0"/>
        <v>50708113</v>
      </c>
      <c r="M3" s="12">
        <f t="shared" si="0"/>
        <v>51713249</v>
      </c>
      <c r="N3" s="12">
        <f t="shared" si="0"/>
        <v>52718385</v>
      </c>
      <c r="O3" s="12">
        <f t="shared" si="0"/>
        <v>53723521</v>
      </c>
      <c r="P3" s="12">
        <f t="shared" si="0"/>
        <v>54728657</v>
      </c>
      <c r="Q3" s="12">
        <f t="shared" si="0"/>
        <v>55733793</v>
      </c>
      <c r="R3" s="12">
        <f t="shared" si="0"/>
        <v>56738929</v>
      </c>
      <c r="S3" s="17"/>
    </row>
    <row r="4" spans="1:22" ht="15" customHeight="1" x14ac:dyDescent="0.45">
      <c r="A4" s="72" t="s">
        <v>9</v>
      </c>
      <c r="B4" s="74" t="s">
        <v>3</v>
      </c>
      <c r="C4" s="74"/>
      <c r="D4" s="74"/>
      <c r="E4" s="74"/>
      <c r="F4" s="25"/>
      <c r="G4" s="5">
        <v>3363539</v>
      </c>
      <c r="H4" s="5">
        <v>3363539</v>
      </c>
      <c r="I4" s="5">
        <v>4323169</v>
      </c>
      <c r="J4" s="5">
        <v>4323169</v>
      </c>
      <c r="K4" s="5">
        <v>4323169</v>
      </c>
      <c r="L4" s="5">
        <v>4323169</v>
      </c>
      <c r="M4" s="5">
        <v>4323169</v>
      </c>
      <c r="N4" s="5">
        <v>4323169</v>
      </c>
      <c r="O4" s="5">
        <v>4323169</v>
      </c>
      <c r="P4" s="5">
        <v>4323169</v>
      </c>
      <c r="Q4" s="5">
        <v>4323169</v>
      </c>
      <c r="R4" s="5">
        <v>4323169</v>
      </c>
      <c r="S4" s="18">
        <f>SUM(G4:R4)</f>
        <v>49958768</v>
      </c>
    </row>
    <row r="5" spans="1:22" ht="15" customHeight="1" x14ac:dyDescent="0.45">
      <c r="A5" s="29"/>
      <c r="B5" s="75" t="s">
        <v>5</v>
      </c>
      <c r="C5" s="85"/>
      <c r="D5" s="85"/>
      <c r="E5" s="85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ref="S5:S9" si="1">SUM(G5:R5)</f>
        <v>0</v>
      </c>
    </row>
    <row r="6" spans="1:22" ht="15" customHeight="1" x14ac:dyDescent="0.45">
      <c r="A6" s="29"/>
      <c r="B6" s="75"/>
      <c r="C6" s="81"/>
      <c r="D6" s="82"/>
      <c r="E6" s="83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29"/>
      <c r="B7" s="75"/>
      <c r="C7" s="81"/>
      <c r="D7" s="82"/>
      <c r="E7" s="83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29"/>
      <c r="B8" s="75"/>
      <c r="C8" s="81"/>
      <c r="D8" s="82"/>
      <c r="E8" s="83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29"/>
      <c r="B9" s="76"/>
      <c r="C9" s="85"/>
      <c r="D9" s="85"/>
      <c r="E9" s="85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29"/>
      <c r="B10" s="77"/>
      <c r="C10" s="82"/>
      <c r="D10" s="82"/>
      <c r="E10" s="83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ref="S10:S42" si="2">SUM(G10:R10)</f>
        <v>0</v>
      </c>
    </row>
    <row r="11" spans="1:22" ht="15" customHeight="1" x14ac:dyDescent="0.45">
      <c r="A11" s="29"/>
      <c r="B11" s="77"/>
      <c r="C11" s="43" t="s">
        <v>4</v>
      </c>
      <c r="D11" s="44"/>
      <c r="E11" s="44"/>
      <c r="F11" s="7">
        <f>SUM(F4:F10)</f>
        <v>0</v>
      </c>
      <c r="G11" s="7">
        <f>SUM(G4:G10)</f>
        <v>3363539</v>
      </c>
      <c r="H11" s="7">
        <f t="shared" ref="H11:R11" si="3">SUM(H4:H10)</f>
        <v>3363539</v>
      </c>
      <c r="I11" s="7">
        <f t="shared" si="3"/>
        <v>4323169</v>
      </c>
      <c r="J11" s="7">
        <f t="shared" si="3"/>
        <v>4323169</v>
      </c>
      <c r="K11" s="7">
        <f t="shared" si="3"/>
        <v>4323169</v>
      </c>
      <c r="L11" s="7">
        <f t="shared" si="3"/>
        <v>4323169</v>
      </c>
      <c r="M11" s="7">
        <f t="shared" si="3"/>
        <v>4323169</v>
      </c>
      <c r="N11" s="7">
        <f t="shared" si="3"/>
        <v>4323169</v>
      </c>
      <c r="O11" s="7">
        <f t="shared" si="3"/>
        <v>4323169</v>
      </c>
      <c r="P11" s="7">
        <f t="shared" si="3"/>
        <v>4323169</v>
      </c>
      <c r="Q11" s="7">
        <f t="shared" si="3"/>
        <v>4323169</v>
      </c>
      <c r="R11" s="7">
        <f t="shared" si="3"/>
        <v>4323169</v>
      </c>
      <c r="S11" s="19">
        <f t="shared" si="2"/>
        <v>49958768</v>
      </c>
    </row>
    <row r="12" spans="1:22" ht="15" customHeight="1" x14ac:dyDescent="0.45">
      <c r="A12" s="29"/>
      <c r="B12" s="78" t="s">
        <v>6</v>
      </c>
      <c r="C12" s="87" t="s">
        <v>29</v>
      </c>
      <c r="D12" s="88"/>
      <c r="E12" s="89"/>
      <c r="F12" s="25"/>
      <c r="G12" s="6">
        <v>518300</v>
      </c>
      <c r="H12" s="6">
        <v>518300</v>
      </c>
      <c r="I12" s="6">
        <v>703500</v>
      </c>
      <c r="J12" s="6">
        <v>703500</v>
      </c>
      <c r="K12" s="6">
        <v>703500</v>
      </c>
      <c r="L12" s="6">
        <v>703500</v>
      </c>
      <c r="M12" s="6">
        <v>703500</v>
      </c>
      <c r="N12" s="6">
        <v>703500</v>
      </c>
      <c r="O12" s="6">
        <v>703500</v>
      </c>
      <c r="P12" s="6">
        <v>703500</v>
      </c>
      <c r="Q12" s="6">
        <v>703500</v>
      </c>
      <c r="R12" s="6">
        <v>703500</v>
      </c>
      <c r="S12" s="18">
        <f t="shared" si="2"/>
        <v>8071600</v>
      </c>
    </row>
    <row r="13" spans="1:22" ht="15" customHeight="1" x14ac:dyDescent="0.45">
      <c r="A13" s="29"/>
      <c r="B13" s="79"/>
      <c r="C13" s="42"/>
      <c r="D13" s="42"/>
      <c r="E13" s="42"/>
      <c r="F13" s="25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8">
        <f t="shared" si="2"/>
        <v>0</v>
      </c>
    </row>
    <row r="14" spans="1:22" ht="15" customHeight="1" x14ac:dyDescent="0.45">
      <c r="A14" s="29"/>
      <c r="B14" s="79"/>
      <c r="C14" s="42"/>
      <c r="D14" s="42"/>
      <c r="E14" s="42"/>
      <c r="F14" s="25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8">
        <f t="shared" si="2"/>
        <v>0</v>
      </c>
    </row>
    <row r="15" spans="1:22" ht="15" customHeight="1" x14ac:dyDescent="0.45">
      <c r="A15" s="29"/>
      <c r="B15" s="80"/>
      <c r="C15" s="43" t="s">
        <v>7</v>
      </c>
      <c r="D15" s="44"/>
      <c r="E15" s="44"/>
      <c r="F15" s="7">
        <f>SUM(F12:F14)</f>
        <v>0</v>
      </c>
      <c r="G15" s="7">
        <f t="shared" ref="G15:R15" si="4">SUM(G12:G14)</f>
        <v>518300</v>
      </c>
      <c r="H15" s="7">
        <f t="shared" si="4"/>
        <v>518300</v>
      </c>
      <c r="I15" s="7">
        <f t="shared" si="4"/>
        <v>703500</v>
      </c>
      <c r="J15" s="7">
        <f t="shared" si="4"/>
        <v>703500</v>
      </c>
      <c r="K15" s="7">
        <f t="shared" si="4"/>
        <v>703500</v>
      </c>
      <c r="L15" s="7">
        <f t="shared" si="4"/>
        <v>703500</v>
      </c>
      <c r="M15" s="7">
        <f t="shared" si="4"/>
        <v>703500</v>
      </c>
      <c r="N15" s="7">
        <f t="shared" si="4"/>
        <v>703500</v>
      </c>
      <c r="O15" s="7">
        <f t="shared" si="4"/>
        <v>703500</v>
      </c>
      <c r="P15" s="7">
        <f t="shared" si="4"/>
        <v>703500</v>
      </c>
      <c r="Q15" s="7">
        <f t="shared" si="4"/>
        <v>703500</v>
      </c>
      <c r="R15" s="7">
        <f t="shared" si="4"/>
        <v>703500</v>
      </c>
      <c r="S15" s="19">
        <f t="shared" si="2"/>
        <v>8071600</v>
      </c>
    </row>
    <row r="16" spans="1:22" ht="15" customHeight="1" x14ac:dyDescent="0.45">
      <c r="A16" s="73"/>
      <c r="B16" s="28" t="s">
        <v>8</v>
      </c>
      <c r="C16" s="29"/>
      <c r="D16" s="29"/>
      <c r="E16" s="29"/>
      <c r="F16" s="8">
        <f>F15+F11</f>
        <v>0</v>
      </c>
      <c r="G16" s="8">
        <f t="shared" ref="G16:R16" si="5">G15+G11</f>
        <v>3881839</v>
      </c>
      <c r="H16" s="8">
        <f t="shared" si="5"/>
        <v>3881839</v>
      </c>
      <c r="I16" s="8">
        <f t="shared" si="5"/>
        <v>5026669</v>
      </c>
      <c r="J16" s="8">
        <f t="shared" si="5"/>
        <v>5026669</v>
      </c>
      <c r="K16" s="8">
        <f t="shared" si="5"/>
        <v>5026669</v>
      </c>
      <c r="L16" s="8">
        <f t="shared" si="5"/>
        <v>5026669</v>
      </c>
      <c r="M16" s="8">
        <f t="shared" si="5"/>
        <v>5026669</v>
      </c>
      <c r="N16" s="8">
        <f t="shared" si="5"/>
        <v>5026669</v>
      </c>
      <c r="O16" s="8">
        <f t="shared" si="5"/>
        <v>5026669</v>
      </c>
      <c r="P16" s="8">
        <f t="shared" si="5"/>
        <v>5026669</v>
      </c>
      <c r="Q16" s="8">
        <f t="shared" si="5"/>
        <v>5026669</v>
      </c>
      <c r="R16" s="8">
        <f t="shared" si="5"/>
        <v>5026669</v>
      </c>
      <c r="S16" s="20">
        <f t="shared" si="2"/>
        <v>58030368</v>
      </c>
    </row>
    <row r="17" spans="1:19" ht="15" customHeight="1" x14ac:dyDescent="0.45">
      <c r="A17" s="55" t="s">
        <v>17</v>
      </c>
      <c r="B17" s="30" t="s">
        <v>23</v>
      </c>
      <c r="C17" s="64" t="s">
        <v>32</v>
      </c>
      <c r="D17" s="65"/>
      <c r="E17" s="66"/>
      <c r="F17" s="25"/>
      <c r="G17" s="6">
        <v>2275000</v>
      </c>
      <c r="H17" s="6">
        <v>2275000</v>
      </c>
      <c r="I17" s="6">
        <v>2613333</v>
      </c>
      <c r="J17" s="6">
        <v>2613333</v>
      </c>
      <c r="K17" s="6">
        <v>2613333</v>
      </c>
      <c r="L17" s="6">
        <v>2613333</v>
      </c>
      <c r="M17" s="6">
        <v>2613333</v>
      </c>
      <c r="N17" s="6">
        <v>2613333</v>
      </c>
      <c r="O17" s="6">
        <v>2613333</v>
      </c>
      <c r="P17" s="6">
        <v>2613333</v>
      </c>
      <c r="Q17" s="6">
        <v>2613333</v>
      </c>
      <c r="R17" s="6">
        <v>2613333</v>
      </c>
      <c r="S17" s="18">
        <f t="shared" si="2"/>
        <v>30683330</v>
      </c>
    </row>
    <row r="18" spans="1:19" ht="15" customHeight="1" x14ac:dyDescent="0.45">
      <c r="A18" s="55"/>
      <c r="B18" s="30"/>
      <c r="C18" s="64" t="s">
        <v>33</v>
      </c>
      <c r="D18" s="65"/>
      <c r="E18" s="66"/>
      <c r="F18" s="25"/>
      <c r="G18" s="6">
        <v>341250</v>
      </c>
      <c r="H18" s="6">
        <v>341250</v>
      </c>
      <c r="I18" s="6">
        <v>392000</v>
      </c>
      <c r="J18" s="6">
        <v>392000</v>
      </c>
      <c r="K18" s="6">
        <v>392000</v>
      </c>
      <c r="L18" s="6">
        <v>392000</v>
      </c>
      <c r="M18" s="6">
        <v>392000</v>
      </c>
      <c r="N18" s="6">
        <v>392000</v>
      </c>
      <c r="O18" s="6">
        <v>392000</v>
      </c>
      <c r="P18" s="6">
        <v>392000</v>
      </c>
      <c r="Q18" s="6">
        <v>392000</v>
      </c>
      <c r="R18" s="6">
        <v>392000</v>
      </c>
      <c r="S18" s="18">
        <f t="shared" si="2"/>
        <v>4602500</v>
      </c>
    </row>
    <row r="19" spans="1:19" ht="15" customHeight="1" x14ac:dyDescent="0.45">
      <c r="A19" s="56"/>
      <c r="B19" s="31"/>
      <c r="C19" s="35" t="s">
        <v>34</v>
      </c>
      <c r="D19" s="36"/>
      <c r="E19" s="37"/>
      <c r="F19" s="25"/>
      <c r="G19" s="6">
        <v>346000</v>
      </c>
      <c r="H19" s="6">
        <v>346000</v>
      </c>
      <c r="I19" s="6">
        <v>366000</v>
      </c>
      <c r="J19" s="6">
        <v>366000</v>
      </c>
      <c r="K19" s="6">
        <v>366000</v>
      </c>
      <c r="L19" s="6">
        <v>366000</v>
      </c>
      <c r="M19" s="6">
        <v>366000</v>
      </c>
      <c r="N19" s="6">
        <v>366000</v>
      </c>
      <c r="O19" s="6">
        <v>366000</v>
      </c>
      <c r="P19" s="6">
        <v>366000</v>
      </c>
      <c r="Q19" s="6">
        <v>366000</v>
      </c>
      <c r="R19" s="6">
        <v>366000</v>
      </c>
      <c r="S19" s="18">
        <f t="shared" si="2"/>
        <v>4352000</v>
      </c>
    </row>
    <row r="20" spans="1:19" ht="15" customHeight="1" x14ac:dyDescent="0.45">
      <c r="A20" s="56"/>
      <c r="B20" s="31"/>
      <c r="C20" s="35" t="s">
        <v>35</v>
      </c>
      <c r="D20" s="36"/>
      <c r="E20" s="37"/>
      <c r="F20" s="25"/>
      <c r="G20" s="6">
        <v>75000</v>
      </c>
      <c r="H20" s="6">
        <v>75000</v>
      </c>
      <c r="I20" s="6">
        <v>100000</v>
      </c>
      <c r="J20" s="6">
        <v>100000</v>
      </c>
      <c r="K20" s="6">
        <v>100000</v>
      </c>
      <c r="L20" s="6">
        <v>100000</v>
      </c>
      <c r="M20" s="6">
        <v>100000</v>
      </c>
      <c r="N20" s="6">
        <v>100000</v>
      </c>
      <c r="O20" s="6">
        <v>100000</v>
      </c>
      <c r="P20" s="6">
        <v>100000</v>
      </c>
      <c r="Q20" s="6">
        <v>100000</v>
      </c>
      <c r="R20" s="6">
        <v>100000</v>
      </c>
      <c r="S20" s="18">
        <f t="shared" si="2"/>
        <v>1150000</v>
      </c>
    </row>
    <row r="21" spans="1:19" ht="15" customHeight="1" x14ac:dyDescent="0.45">
      <c r="A21" s="56"/>
      <c r="B21" s="31"/>
      <c r="C21" s="35" t="s">
        <v>36</v>
      </c>
      <c r="D21" s="36"/>
      <c r="E21" s="37"/>
      <c r="F21" s="25"/>
      <c r="G21" s="6">
        <v>75000</v>
      </c>
      <c r="H21" s="6">
        <v>75000</v>
      </c>
      <c r="I21" s="6">
        <v>100000</v>
      </c>
      <c r="J21" s="6">
        <v>100000</v>
      </c>
      <c r="K21" s="6">
        <v>100000</v>
      </c>
      <c r="L21" s="6">
        <v>100000</v>
      </c>
      <c r="M21" s="6">
        <v>100000</v>
      </c>
      <c r="N21" s="6">
        <v>100000</v>
      </c>
      <c r="O21" s="6">
        <v>100000</v>
      </c>
      <c r="P21" s="6">
        <v>100000</v>
      </c>
      <c r="Q21" s="6">
        <v>100000</v>
      </c>
      <c r="R21" s="6">
        <v>100000</v>
      </c>
      <c r="S21" s="18">
        <f t="shared" si="2"/>
        <v>1150000</v>
      </c>
    </row>
    <row r="22" spans="1:19" ht="15" customHeight="1" x14ac:dyDescent="0.45">
      <c r="A22" s="56"/>
      <c r="B22" s="31"/>
      <c r="C22" s="35" t="s">
        <v>37</v>
      </c>
      <c r="D22" s="36"/>
      <c r="E22" s="37"/>
      <c r="F22" s="25"/>
      <c r="G22" s="6">
        <v>37500</v>
      </c>
      <c r="H22" s="6">
        <v>37500</v>
      </c>
      <c r="I22" s="6">
        <v>50000</v>
      </c>
      <c r="J22" s="6">
        <v>50000</v>
      </c>
      <c r="K22" s="6">
        <v>50000</v>
      </c>
      <c r="L22" s="6">
        <v>50000</v>
      </c>
      <c r="M22" s="6">
        <v>50000</v>
      </c>
      <c r="N22" s="6">
        <v>50000</v>
      </c>
      <c r="O22" s="6">
        <v>50000</v>
      </c>
      <c r="P22" s="6">
        <v>50000</v>
      </c>
      <c r="Q22" s="6">
        <v>50000</v>
      </c>
      <c r="R22" s="6">
        <v>50000</v>
      </c>
      <c r="S22" s="18">
        <f t="shared" si="2"/>
        <v>575000</v>
      </c>
    </row>
    <row r="23" spans="1:19" ht="15" customHeight="1" x14ac:dyDescent="0.45">
      <c r="A23" s="56"/>
      <c r="B23" s="31"/>
      <c r="C23" s="35" t="s">
        <v>38</v>
      </c>
      <c r="D23" s="36"/>
      <c r="E23" s="37"/>
      <c r="F23" s="25"/>
      <c r="G23" s="6">
        <v>22500</v>
      </c>
      <c r="H23" s="6">
        <v>22500</v>
      </c>
      <c r="I23" s="6">
        <v>30000</v>
      </c>
      <c r="J23" s="6">
        <v>30000</v>
      </c>
      <c r="K23" s="6">
        <v>30000</v>
      </c>
      <c r="L23" s="6">
        <v>30000</v>
      </c>
      <c r="M23" s="6">
        <v>30000</v>
      </c>
      <c r="N23" s="6">
        <v>30000</v>
      </c>
      <c r="O23" s="6">
        <v>30000</v>
      </c>
      <c r="P23" s="6">
        <v>30000</v>
      </c>
      <c r="Q23" s="6">
        <v>30000</v>
      </c>
      <c r="R23" s="6">
        <v>30000</v>
      </c>
      <c r="S23" s="18">
        <f t="shared" si="2"/>
        <v>345000</v>
      </c>
    </row>
    <row r="24" spans="1:19" ht="15" customHeight="1" x14ac:dyDescent="0.45">
      <c r="A24" s="56"/>
      <c r="B24" s="31"/>
      <c r="C24" s="35" t="s">
        <v>39</v>
      </c>
      <c r="D24" s="36"/>
      <c r="E24" s="37"/>
      <c r="F24" s="25"/>
      <c r="G24" s="6">
        <v>330000</v>
      </c>
      <c r="H24" s="6">
        <v>330000</v>
      </c>
      <c r="I24" s="6">
        <v>330000</v>
      </c>
      <c r="J24" s="6">
        <v>330000</v>
      </c>
      <c r="K24" s="6">
        <v>330000</v>
      </c>
      <c r="L24" s="6">
        <v>330000</v>
      </c>
      <c r="M24" s="6">
        <v>330000</v>
      </c>
      <c r="N24" s="6">
        <v>330000</v>
      </c>
      <c r="O24" s="6">
        <v>330000</v>
      </c>
      <c r="P24" s="6">
        <v>330000</v>
      </c>
      <c r="Q24" s="6">
        <v>330000</v>
      </c>
      <c r="R24" s="6">
        <v>330000</v>
      </c>
      <c r="S24" s="18">
        <f t="shared" si="2"/>
        <v>3960000</v>
      </c>
    </row>
    <row r="25" spans="1:19" ht="15" customHeight="1" x14ac:dyDescent="0.45">
      <c r="A25" s="56"/>
      <c r="B25" s="31"/>
      <c r="C25" s="35" t="s">
        <v>43</v>
      </c>
      <c r="D25" s="36"/>
      <c r="E25" s="37"/>
      <c r="F25" s="25"/>
      <c r="G25" s="6">
        <v>22600</v>
      </c>
      <c r="H25" s="6">
        <v>22600</v>
      </c>
      <c r="I25" s="6">
        <v>22600</v>
      </c>
      <c r="J25" s="6">
        <v>22600</v>
      </c>
      <c r="K25" s="6">
        <v>22600</v>
      </c>
      <c r="L25" s="6">
        <v>22600</v>
      </c>
      <c r="M25" s="6">
        <v>22600</v>
      </c>
      <c r="N25" s="6">
        <v>22600</v>
      </c>
      <c r="O25" s="6">
        <v>22600</v>
      </c>
      <c r="P25" s="6">
        <v>22600</v>
      </c>
      <c r="Q25" s="6">
        <v>22600</v>
      </c>
      <c r="R25" s="6">
        <v>22600</v>
      </c>
      <c r="S25" s="18">
        <f t="shared" si="2"/>
        <v>271200</v>
      </c>
    </row>
    <row r="26" spans="1:19" ht="15" customHeight="1" x14ac:dyDescent="0.45">
      <c r="A26" s="56"/>
      <c r="B26" s="31"/>
      <c r="C26" s="35" t="s">
        <v>44</v>
      </c>
      <c r="D26" s="36"/>
      <c r="E26" s="37"/>
      <c r="F26" s="25"/>
      <c r="G26" s="6">
        <v>17600</v>
      </c>
      <c r="H26" s="6">
        <v>17600</v>
      </c>
      <c r="I26" s="6">
        <v>17600</v>
      </c>
      <c r="J26" s="6">
        <v>17600</v>
      </c>
      <c r="K26" s="6">
        <v>17600</v>
      </c>
      <c r="L26" s="6">
        <v>17600</v>
      </c>
      <c r="M26" s="6">
        <v>17600</v>
      </c>
      <c r="N26" s="6">
        <v>17600</v>
      </c>
      <c r="O26" s="6">
        <v>17600</v>
      </c>
      <c r="P26" s="6">
        <v>17600</v>
      </c>
      <c r="Q26" s="6">
        <v>17600</v>
      </c>
      <c r="R26" s="6">
        <v>17600</v>
      </c>
      <c r="S26" s="18">
        <f t="shared" si="2"/>
        <v>211200</v>
      </c>
    </row>
    <row r="27" spans="1:19" ht="15" customHeight="1" x14ac:dyDescent="0.45">
      <c r="A27" s="56"/>
      <c r="B27" s="31"/>
      <c r="C27" s="35"/>
      <c r="D27" s="36"/>
      <c r="E27" s="37"/>
      <c r="F27" s="25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56"/>
      <c r="B28" s="31"/>
      <c r="C28" s="35"/>
      <c r="D28" s="36"/>
      <c r="E28" s="37"/>
      <c r="F28" s="25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56"/>
      <c r="B29" s="31"/>
      <c r="C29" s="35"/>
      <c r="D29" s="36"/>
      <c r="E29" s="37"/>
      <c r="F29" s="2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56"/>
      <c r="B30" s="32"/>
      <c r="C30" s="38" t="s">
        <v>27</v>
      </c>
      <c r="D30" s="31"/>
      <c r="E30" s="31"/>
      <c r="F30" s="9">
        <f>SUM(F17:F29)</f>
        <v>0</v>
      </c>
      <c r="G30" s="9">
        <f>SUM(G17:G29)</f>
        <v>3542450</v>
      </c>
      <c r="H30" s="9">
        <f t="shared" ref="H30:R30" si="6">SUM(H17:H29)</f>
        <v>3542450</v>
      </c>
      <c r="I30" s="9">
        <f t="shared" si="6"/>
        <v>4021533</v>
      </c>
      <c r="J30" s="9">
        <f t="shared" si="6"/>
        <v>4021533</v>
      </c>
      <c r="K30" s="9">
        <f t="shared" si="6"/>
        <v>4021533</v>
      </c>
      <c r="L30" s="9">
        <f t="shared" si="6"/>
        <v>4021533</v>
      </c>
      <c r="M30" s="9">
        <f t="shared" si="6"/>
        <v>4021533</v>
      </c>
      <c r="N30" s="9">
        <f t="shared" si="6"/>
        <v>4021533</v>
      </c>
      <c r="O30" s="9">
        <f t="shared" si="6"/>
        <v>4021533</v>
      </c>
      <c r="P30" s="9">
        <f t="shared" si="6"/>
        <v>4021533</v>
      </c>
      <c r="Q30" s="9">
        <f t="shared" si="6"/>
        <v>4021533</v>
      </c>
      <c r="R30" s="9">
        <f t="shared" si="6"/>
        <v>4021533</v>
      </c>
      <c r="S30" s="22">
        <f t="shared" si="2"/>
        <v>47300230</v>
      </c>
    </row>
    <row r="31" spans="1:19" ht="15" customHeight="1" x14ac:dyDescent="0.45">
      <c r="A31" s="56"/>
      <c r="B31" s="30" t="s">
        <v>10</v>
      </c>
      <c r="C31" s="34"/>
      <c r="D31" s="34"/>
      <c r="E31" s="34"/>
      <c r="F31" s="25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56"/>
      <c r="B32" s="31"/>
      <c r="C32" s="42"/>
      <c r="D32" s="42"/>
      <c r="E32" s="42"/>
      <c r="F32" s="25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56"/>
      <c r="B33" s="32"/>
      <c r="C33" s="53" t="s">
        <v>11</v>
      </c>
      <c r="D33" s="54"/>
      <c r="E33" s="54"/>
      <c r="F33" s="9">
        <f>SUM(F31:F32)</f>
        <v>0</v>
      </c>
      <c r="G33" s="9"/>
      <c r="H33" s="9"/>
      <c r="I33" s="9"/>
      <c r="J33" s="9"/>
      <c r="K33" s="9"/>
      <c r="L33" s="9"/>
      <c r="M33" s="9"/>
      <c r="N33" s="9">
        <f t="shared" ref="N33:P33" si="7">SUM(N31:N32)</f>
        <v>0</v>
      </c>
      <c r="O33" s="9">
        <f t="shared" si="7"/>
        <v>0</v>
      </c>
      <c r="P33" s="9">
        <f t="shared" si="7"/>
        <v>0</v>
      </c>
      <c r="Q33" s="16"/>
      <c r="R33" s="16"/>
      <c r="S33" s="22">
        <f t="shared" si="2"/>
        <v>0</v>
      </c>
    </row>
    <row r="34" spans="1:19" ht="15" customHeight="1" x14ac:dyDescent="0.45">
      <c r="A34" s="56"/>
      <c r="B34" s="60" t="s">
        <v>14</v>
      </c>
      <c r="C34" s="52"/>
      <c r="D34" s="52"/>
      <c r="E34" s="52"/>
      <c r="F34" s="25"/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56"/>
      <c r="B35" s="61"/>
      <c r="C35" s="52"/>
      <c r="D35" s="52"/>
      <c r="E35" s="52"/>
      <c r="F35" s="25"/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56"/>
      <c r="B36" s="62"/>
      <c r="C36" s="53" t="s">
        <v>13</v>
      </c>
      <c r="D36" s="54"/>
      <c r="E36" s="54"/>
      <c r="F36" s="9">
        <f>SUM(F34:F35)</f>
        <v>0</v>
      </c>
      <c r="G36" s="9"/>
      <c r="H36" s="9"/>
      <c r="I36" s="9"/>
      <c r="J36" s="9"/>
      <c r="K36" s="9"/>
      <c r="L36" s="9"/>
      <c r="M36" s="9"/>
      <c r="N36" s="9">
        <f t="shared" ref="N36:P36" si="8">SUM(N34:N35)</f>
        <v>0</v>
      </c>
      <c r="O36" s="9">
        <f t="shared" si="8"/>
        <v>0</v>
      </c>
      <c r="P36" s="9">
        <f t="shared" si="8"/>
        <v>0</v>
      </c>
      <c r="Q36" s="16"/>
      <c r="R36" s="16"/>
      <c r="S36" s="22">
        <f t="shared" si="2"/>
        <v>0</v>
      </c>
    </row>
    <row r="37" spans="1:19" ht="15" customHeight="1" x14ac:dyDescent="0.45">
      <c r="A37" s="56"/>
      <c r="B37" s="49" t="s">
        <v>15</v>
      </c>
      <c r="C37" s="52"/>
      <c r="D37" s="52"/>
      <c r="E37" s="52"/>
      <c r="F37" s="25"/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56"/>
      <c r="B38" s="50"/>
      <c r="C38" s="52"/>
      <c r="D38" s="52"/>
      <c r="E38" s="52"/>
      <c r="F38" s="25"/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56"/>
      <c r="B39" s="50"/>
      <c r="C39" s="52"/>
      <c r="D39" s="52"/>
      <c r="E39" s="52"/>
      <c r="F39" s="25"/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8">
        <f t="shared" si="2"/>
        <v>0</v>
      </c>
    </row>
    <row r="40" spans="1:19" ht="15" customHeight="1" x14ac:dyDescent="0.45">
      <c r="A40" s="56"/>
      <c r="B40" s="50"/>
      <c r="C40" s="52"/>
      <c r="D40" s="52"/>
      <c r="E40" s="52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56"/>
      <c r="B41" s="51"/>
      <c r="C41" s="53" t="s">
        <v>12</v>
      </c>
      <c r="D41" s="54"/>
      <c r="E41" s="54"/>
      <c r="F41" s="9">
        <f>SUM(F37:F40)</f>
        <v>0</v>
      </c>
      <c r="G41" s="9">
        <f>SUM(G37:G40)</f>
        <v>0</v>
      </c>
      <c r="H41" s="9">
        <f t="shared" ref="H41:R41" si="9">SUM(H37:H40)</f>
        <v>0</v>
      </c>
      <c r="I41" s="9">
        <f t="shared" si="9"/>
        <v>0</v>
      </c>
      <c r="J41" s="9">
        <f t="shared" si="9"/>
        <v>0</v>
      </c>
      <c r="K41" s="9">
        <f t="shared" si="9"/>
        <v>0</v>
      </c>
      <c r="L41" s="9">
        <f t="shared" si="9"/>
        <v>0</v>
      </c>
      <c r="M41" s="9">
        <f t="shared" si="9"/>
        <v>0</v>
      </c>
      <c r="N41" s="9">
        <f t="shared" si="9"/>
        <v>0</v>
      </c>
      <c r="O41" s="9">
        <f t="shared" si="9"/>
        <v>0</v>
      </c>
      <c r="P41" s="9">
        <f t="shared" si="9"/>
        <v>0</v>
      </c>
      <c r="Q41" s="9">
        <f t="shared" si="9"/>
        <v>0</v>
      </c>
      <c r="R41" s="9">
        <f t="shared" si="9"/>
        <v>0</v>
      </c>
      <c r="S41" s="22">
        <f t="shared" si="2"/>
        <v>0</v>
      </c>
    </row>
    <row r="42" spans="1:19" ht="15" customHeight="1" thickBot="1" x14ac:dyDescent="0.5">
      <c r="A42" s="57"/>
      <c r="B42" s="59" t="s">
        <v>16</v>
      </c>
      <c r="C42" s="86"/>
      <c r="D42" s="86"/>
      <c r="E42" s="86"/>
      <c r="F42" s="11">
        <f>F41+F36+F33+F30</f>
        <v>0</v>
      </c>
      <c r="G42" s="11">
        <f t="shared" ref="G42:R42" si="10">G41+G36+G33+G30</f>
        <v>3542450</v>
      </c>
      <c r="H42" s="11">
        <f t="shared" si="10"/>
        <v>3542450</v>
      </c>
      <c r="I42" s="11">
        <f t="shared" si="10"/>
        <v>4021533</v>
      </c>
      <c r="J42" s="11">
        <f t="shared" si="10"/>
        <v>4021533</v>
      </c>
      <c r="K42" s="11">
        <f t="shared" si="10"/>
        <v>4021533</v>
      </c>
      <c r="L42" s="11">
        <f t="shared" si="10"/>
        <v>4021533</v>
      </c>
      <c r="M42" s="11">
        <f t="shared" si="10"/>
        <v>4021533</v>
      </c>
      <c r="N42" s="11">
        <f t="shared" si="10"/>
        <v>4021533</v>
      </c>
      <c r="O42" s="11">
        <f t="shared" si="10"/>
        <v>4021533</v>
      </c>
      <c r="P42" s="11">
        <f t="shared" si="10"/>
        <v>4021533</v>
      </c>
      <c r="Q42" s="11">
        <f t="shared" si="10"/>
        <v>4021533</v>
      </c>
      <c r="R42" s="11">
        <f t="shared" si="10"/>
        <v>4021533</v>
      </c>
      <c r="S42" s="23">
        <f t="shared" si="2"/>
        <v>47300230</v>
      </c>
    </row>
    <row r="43" spans="1:19" s="10" customFormat="1" ht="15" customHeight="1" thickTop="1" x14ac:dyDescent="0.45">
      <c r="A43" s="46" t="s">
        <v>1</v>
      </c>
      <c r="B43" s="47"/>
      <c r="C43" s="47"/>
      <c r="D43" s="47"/>
      <c r="E43" s="48"/>
      <c r="F43" s="14">
        <f t="shared" ref="F43:R43" si="11">F3+F16-F42</f>
        <v>47013927</v>
      </c>
      <c r="G43" s="14">
        <f t="shared" si="11"/>
        <v>47353316</v>
      </c>
      <c r="H43" s="14">
        <f t="shared" si="11"/>
        <v>47692705</v>
      </c>
      <c r="I43" s="14">
        <f t="shared" si="11"/>
        <v>48697841</v>
      </c>
      <c r="J43" s="14">
        <f t="shared" si="11"/>
        <v>49702977</v>
      </c>
      <c r="K43" s="14">
        <f t="shared" si="11"/>
        <v>50708113</v>
      </c>
      <c r="L43" s="14">
        <f t="shared" si="11"/>
        <v>51713249</v>
      </c>
      <c r="M43" s="14">
        <f t="shared" si="11"/>
        <v>52718385</v>
      </c>
      <c r="N43" s="14">
        <f t="shared" si="11"/>
        <v>53723521</v>
      </c>
      <c r="O43" s="14">
        <f t="shared" si="11"/>
        <v>54728657</v>
      </c>
      <c r="P43" s="14">
        <f t="shared" si="11"/>
        <v>55733793</v>
      </c>
      <c r="Q43" s="14">
        <f t="shared" si="11"/>
        <v>56738929</v>
      </c>
      <c r="R43" s="14">
        <f t="shared" si="11"/>
        <v>57744065</v>
      </c>
      <c r="S43" s="21"/>
    </row>
    <row r="44" spans="1:19" x14ac:dyDescent="0.45">
      <c r="A44" s="13"/>
    </row>
  </sheetData>
  <mergeCells count="52">
    <mergeCell ref="A1:F1"/>
    <mergeCell ref="R1:S1"/>
    <mergeCell ref="B34:B36"/>
    <mergeCell ref="C34:E34"/>
    <mergeCell ref="C35:E35"/>
    <mergeCell ref="C36:E36"/>
    <mergeCell ref="C29:E29"/>
    <mergeCell ref="C30:E30"/>
    <mergeCell ref="C25:E25"/>
    <mergeCell ref="C28:E28"/>
    <mergeCell ref="C21:E21"/>
    <mergeCell ref="C22:E22"/>
    <mergeCell ref="B31:B33"/>
    <mergeCell ref="C31:E31"/>
    <mergeCell ref="C32:E32"/>
    <mergeCell ref="C33:E33"/>
    <mergeCell ref="B42:E42"/>
    <mergeCell ref="C15:E15"/>
    <mergeCell ref="B16:E16"/>
    <mergeCell ref="A43:E43"/>
    <mergeCell ref="B37:B41"/>
    <mergeCell ref="C37:E37"/>
    <mergeCell ref="C38:E38"/>
    <mergeCell ref="C39:E39"/>
    <mergeCell ref="C40:E40"/>
    <mergeCell ref="C41:E41"/>
    <mergeCell ref="A17:A42"/>
    <mergeCell ref="B17:B30"/>
    <mergeCell ref="C17:E17"/>
    <mergeCell ref="C18:E18"/>
    <mergeCell ref="C19:E19"/>
    <mergeCell ref="C20:E20"/>
    <mergeCell ref="C24:E24"/>
    <mergeCell ref="C26:E26"/>
    <mergeCell ref="C27:E27"/>
    <mergeCell ref="A2:E2"/>
    <mergeCell ref="A3:E3"/>
    <mergeCell ref="A4:A16"/>
    <mergeCell ref="B4:E4"/>
    <mergeCell ref="B5:B11"/>
    <mergeCell ref="C5:E5"/>
    <mergeCell ref="C6:E6"/>
    <mergeCell ref="C7:E7"/>
    <mergeCell ref="C8:E8"/>
    <mergeCell ref="C9:E9"/>
    <mergeCell ref="C10:E10"/>
    <mergeCell ref="C11:E11"/>
    <mergeCell ref="B12:B15"/>
    <mergeCell ref="C12:E12"/>
    <mergeCell ref="C13:E13"/>
    <mergeCell ref="C14:E14"/>
    <mergeCell ref="C23:E23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2020年度保育園予算書</vt:lpstr>
      <vt:lpstr>2021年度保育園予算書</vt:lpstr>
      <vt:lpstr>2022年度保育園予算書 </vt:lpstr>
      <vt:lpstr>2023年度保育園予算書 </vt:lpstr>
      <vt:lpstr>2024年度保育園予算書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1034_03 micro_03</dc:creator>
  <cp:lastModifiedBy>富世太郎</cp:lastModifiedBy>
  <cp:lastPrinted>2019-01-24T13:55:29Z</cp:lastPrinted>
  <dcterms:created xsi:type="dcterms:W3CDTF">2018-11-21T05:40:52Z</dcterms:created>
  <dcterms:modified xsi:type="dcterms:W3CDTF">2021-04-16T02:27:00Z</dcterms:modified>
</cp:coreProperties>
</file>